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401158\Desktop\Standard 1 Evidence\"/>
    </mc:Choice>
  </mc:AlternateContent>
  <bookViews>
    <workbookView xWindow="0" yWindow="0" windowWidth="23040" windowHeight="10488" activeTab="1"/>
  </bookViews>
  <sheets>
    <sheet name="ItemAnalysis" sheetId="3" r:id="rId1"/>
    <sheet name="Numerical" sheetId="1" r:id="rId2"/>
  </sheets>
  <definedNames>
    <definedName name="_xlnm.Print_Titles" localSheetId="1">Numerical!$A:$A,Numerical!$1:$2</definedName>
    <definedName name="SCP27B2" localSheetId="0">ItemAnalysis!$C$2</definedName>
  </definedNames>
  <calcPr calcId="162913" calcMode="manual" iterateCount="1"/>
</workbook>
</file>

<file path=xl/calcChain.xml><?xml version="1.0" encoding="utf-8"?>
<calcChain xmlns="http://schemas.openxmlformats.org/spreadsheetml/2006/main">
  <c r="A12" i="3" l="1"/>
  <c r="A6" i="3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4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4" i="1"/>
  <c r="Q64" i="1"/>
  <c r="AD64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X64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L64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F64" i="1"/>
  <c r="J64" i="1" s="1"/>
  <c r="J62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AO3" i="1" l="1"/>
  <c r="AJ3" i="1"/>
  <c r="AD3" i="1"/>
  <c r="X3" i="1"/>
  <c r="Q3" i="1"/>
  <c r="J3" i="1"/>
  <c r="A57" i="3" l="1"/>
  <c r="A190" i="3"/>
  <c r="A184" i="3"/>
  <c r="A178" i="3"/>
  <c r="A169" i="3"/>
  <c r="A163" i="3"/>
  <c r="A157" i="3"/>
  <c r="A151" i="3"/>
  <c r="A142" i="3"/>
  <c r="A136" i="3"/>
  <c r="A130" i="3"/>
  <c r="A124" i="3"/>
  <c r="A115" i="3"/>
  <c r="A109" i="3"/>
  <c r="A103" i="3"/>
  <c r="A96" i="3"/>
  <c r="A90" i="3"/>
  <c r="A81" i="3"/>
  <c r="A75" i="3"/>
  <c r="A69" i="3"/>
  <c r="A63" i="3"/>
  <c r="A48" i="3"/>
  <c r="A42" i="3"/>
  <c r="A36" i="3"/>
  <c r="A30" i="3"/>
  <c r="A24" i="3"/>
  <c r="A18" i="3"/>
  <c r="C192" i="3" l="1"/>
  <c r="C171" i="3"/>
  <c r="C144" i="3"/>
  <c r="C117" i="3"/>
  <c r="C83" i="3"/>
  <c r="C50" i="3"/>
  <c r="U64" i="1"/>
  <c r="B64" i="1"/>
  <c r="D64" i="1"/>
  <c r="AM64" i="1" l="1"/>
  <c r="AB64" i="1"/>
  <c r="C64" i="1" l="1"/>
  <c r="E64" i="1"/>
  <c r="G64" i="1"/>
  <c r="H64" i="1"/>
  <c r="I64" i="1"/>
  <c r="AN64" i="1" l="1"/>
  <c r="AL64" i="1"/>
  <c r="AI64" i="1"/>
  <c r="AH64" i="1"/>
  <c r="AG64" i="1"/>
  <c r="AF64" i="1"/>
  <c r="AC64" i="1"/>
  <c r="AA64" i="1"/>
  <c r="Z64" i="1"/>
  <c r="W64" i="1"/>
  <c r="V64" i="1"/>
  <c r="T64" i="1"/>
  <c r="S64" i="1"/>
  <c r="P64" i="1"/>
  <c r="O64" i="1"/>
  <c r="N64" i="1"/>
  <c r="M64" i="1"/>
</calcChain>
</file>

<file path=xl/sharedStrings.xml><?xml version="1.0" encoding="utf-8"?>
<sst xmlns="http://schemas.openxmlformats.org/spreadsheetml/2006/main" count="288" uniqueCount="91">
  <si>
    <t>3</t>
  </si>
  <si>
    <t>2</t>
  </si>
  <si>
    <t>1</t>
  </si>
  <si>
    <t>MEAN</t>
  </si>
  <si>
    <t>3. Responds professionally to constructive criticism.</t>
  </si>
  <si>
    <t>General Evaluation</t>
  </si>
  <si>
    <t>1. Plans for the delivery of the lesson relative to specific and broad learner outcomes.</t>
  </si>
  <si>
    <t>2. Demonstrates evidence of professional demeanor, scholarship, and behavior.</t>
  </si>
  <si>
    <t>4. Demonstrates growth in teacher skill and professional self-analysis.</t>
  </si>
  <si>
    <t>A1</t>
  </si>
  <si>
    <t>A2</t>
  </si>
  <si>
    <t>A3</t>
  </si>
  <si>
    <t>A4</t>
  </si>
  <si>
    <t>B1</t>
  </si>
  <si>
    <t>B2</t>
  </si>
  <si>
    <t>B3</t>
  </si>
  <si>
    <t>C1</t>
  </si>
  <si>
    <t>C2</t>
  </si>
  <si>
    <t>C3</t>
  </si>
  <si>
    <t>C4</t>
  </si>
  <si>
    <t>D1</t>
  </si>
  <si>
    <t>D2</t>
  </si>
  <si>
    <t>D3</t>
  </si>
  <si>
    <t>E1</t>
  </si>
  <si>
    <t>E2</t>
  </si>
  <si>
    <t>E3</t>
  </si>
  <si>
    <t>#</t>
  </si>
  <si>
    <t>B4</t>
  </si>
  <si>
    <t>B. Classroom Management</t>
  </si>
  <si>
    <t>E. Portfolio Evaluation</t>
  </si>
  <si>
    <t>E4</t>
  </si>
  <si>
    <t>A. Teaching and Assessment</t>
  </si>
  <si>
    <t>2. Shows how the present topic is related to those topics that have been or will be taught.</t>
  </si>
  <si>
    <t>3. Provides research based instructional strategies to individualize instruction.</t>
  </si>
  <si>
    <t>4. Teaches the objectives through a variety of methods.</t>
  </si>
  <si>
    <t>5. Models desired behavior.</t>
  </si>
  <si>
    <t>6. Uses student experiences to relate to lesson objectives.</t>
  </si>
  <si>
    <t>8. Changes instruction based on the results of monitoring.</t>
  </si>
  <si>
    <t>1. Establishes and maintains a positive and supportive climate.</t>
  </si>
  <si>
    <t>2. Sets and maintains standards of expected classroom behavior consistent with school policy.</t>
  </si>
  <si>
    <t>3. Consistently enforces classroom rules.</t>
  </si>
  <si>
    <t>4. Shows evidence of personal organization, i.e., organizes time, resources and materials for effective instruction.</t>
  </si>
  <si>
    <t>5. Maintains a written record of student progress.</t>
  </si>
  <si>
    <t>1. Reacts with sensitivity to the needs and feelings of others.</t>
  </si>
  <si>
    <t>2. Treats students firmly and fairly while maintaining respect for their worth as individuals.</t>
  </si>
  <si>
    <t>3. Demonstrates a knowledge of individual differences such as interests, values, culture, or socioeconomic background.</t>
  </si>
  <si>
    <t>4. Encourages mutual courtesy and respect between the teacher and students.</t>
  </si>
  <si>
    <t>5. Greets students and parents in a friendly manner.</t>
  </si>
  <si>
    <t>1. Demonstrates evidence of professional demeanor, scholarship, and behavior.</t>
  </si>
  <si>
    <t>2. Effectively expresses self in written and verbal communication using correct grammar and appropriate vocabulary.</t>
  </si>
  <si>
    <t>4. Interacts in a positive professional manner with students, parents, and staff.</t>
  </si>
  <si>
    <t>How successful do you anticipate this teacher candidate to be in the first year of teaching?</t>
  </si>
  <si>
    <t>How strongly can you recommend this teacher candidate to school officials?</t>
  </si>
  <si>
    <t>Please appraise this student's future effectiveness in the teaching profession.</t>
  </si>
  <si>
    <t>NR</t>
  </si>
  <si>
    <t>A5</t>
  </si>
  <si>
    <t>A6</t>
  </si>
  <si>
    <t>A7</t>
  </si>
  <si>
    <t>A8</t>
  </si>
  <si>
    <t>B5</t>
  </si>
  <si>
    <t>C. Interpersonal Skill</t>
  </si>
  <si>
    <t>C5</t>
  </si>
  <si>
    <t>D. Professionalism</t>
  </si>
  <si>
    <t>D4</t>
  </si>
  <si>
    <t>Successful in all settings.</t>
  </si>
  <si>
    <t>Successful in most settings.</t>
  </si>
  <si>
    <t>Recommend without reservation.</t>
  </si>
  <si>
    <t>Count</t>
  </si>
  <si>
    <t>Pct</t>
  </si>
  <si>
    <t>Target - 4 Points</t>
  </si>
  <si>
    <t>Acceptable - 3 Points</t>
  </si>
  <si>
    <t>Acceptable - 2 Points</t>
  </si>
  <si>
    <t>Unacceptable - 1 Point</t>
  </si>
  <si>
    <t>Total</t>
  </si>
  <si>
    <t>Success doubtful in any setting.</t>
  </si>
  <si>
    <t>Recommendations limited with major reservations.</t>
  </si>
  <si>
    <t>Mean</t>
  </si>
  <si>
    <t>I = Unacceptable</t>
  </si>
  <si>
    <t>B = Acceptable</t>
  </si>
  <si>
    <t>C = Acceptable</t>
  </si>
  <si>
    <t>A = Target</t>
  </si>
  <si>
    <t>7. Uses grading patterns that are fairly administered and based on identified competencies/outcomes.</t>
  </si>
  <si>
    <t>Mean of the Means for A. Teaching and Assessment</t>
  </si>
  <si>
    <t>Mean of the Means for B. Class Management</t>
  </si>
  <si>
    <t>Mean of the Means for C. Interpersonal Skill</t>
  </si>
  <si>
    <t>Mean of the Means for D. Professionalism</t>
  </si>
  <si>
    <t>Mean of the Means for E. Portfolio Evaluation</t>
  </si>
  <si>
    <t>Mean of the Means for General Evaluation</t>
  </si>
  <si>
    <t>Success doubtful in many settings.</t>
  </si>
  <si>
    <t>Recommend with minor reservation.</t>
  </si>
  <si>
    <t>Unable to recommend in any setting.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</si>
</sst>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MS Sans Serif"/>
    </font>
    <font>
      <b/>
      <sz val="8"/>
      <name val="MS Sans Serif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39">
    <xf numFmtId="0" fontId="0" fillId="0" borderId="0" xfId="0" applyAlignment="1">
      <alignment vertical="top"/>
      <protection locked="0"/>
    </xf>
    <xf numFmtId="2" fontId="1" fillId="0" borderId="0" xfId="0" applyNumberFormat="1" applyFont="1" applyFill="1" applyAlignment="1">
      <alignment horizontal="center" wrapText="1"/>
      <protection locked="0"/>
    </xf>
    <xf numFmtId="2" fontId="1" fillId="0" borderId="0" xfId="0" applyNumberFormat="1" applyFont="1" applyFill="1" applyAlignment="1">
      <alignment horizontal="center" vertical="top" wrapText="1"/>
      <protection locked="0"/>
    </xf>
    <xf numFmtId="0" fontId="0" fillId="0" borderId="0" xfId="0" applyFill="1" applyAlignment="1">
      <alignment horizontal="center" vertical="top"/>
      <protection locked="0"/>
    </xf>
    <xf numFmtId="0" fontId="1" fillId="0" borderId="0" xfId="0" applyFont="1" applyFill="1" applyAlignment="1">
      <alignment horizontal="center" vertical="top"/>
      <protection locked="0"/>
    </xf>
    <xf numFmtId="2" fontId="1" fillId="0" borderId="0" xfId="0" applyNumberFormat="1" applyFont="1" applyFill="1" applyAlignment="1">
      <alignment horizontal="center" vertical="top"/>
      <protection locked="0"/>
    </xf>
    <xf numFmtId="0" fontId="0" fillId="0" borderId="0" xfId="0" applyFill="1" applyAlignment="1">
      <alignment horizontal="center" vertical="top" wrapText="1"/>
      <protection locked="0"/>
    </xf>
    <xf numFmtId="0" fontId="0" fillId="0" borderId="0" xfId="0" applyFill="1" applyAlignment="1">
      <alignment horizontal="left" vertical="top" wrapText="1"/>
      <protection locked="0"/>
    </xf>
    <xf numFmtId="0" fontId="0" fillId="0" borderId="0" xfId="0" applyFont="1" applyFill="1" applyAlignment="1">
      <alignment horizontal="center" vertical="top"/>
      <protection locked="0"/>
    </xf>
    <xf numFmtId="0" fontId="0" fillId="0" borderId="0" xfId="0" applyFont="1" applyFill="1" applyAlignment="1">
      <alignment horizontal="center" vertical="top" wrapText="1"/>
      <protection locked="0"/>
    </xf>
    <xf numFmtId="0" fontId="0" fillId="0" borderId="0" xfId="0" applyFont="1" applyFill="1" applyAlignment="1">
      <alignment horizontal="left" vertical="top"/>
      <protection locked="0"/>
    </xf>
    <xf numFmtId="0" fontId="0" fillId="0" borderId="0" xfId="0" applyFont="1" applyFill="1" applyAlignment="1">
      <alignment horizontal="left" vertical="top" wrapText="1"/>
      <protection locked="0"/>
    </xf>
    <xf numFmtId="0" fontId="0" fillId="0" borderId="0" xfId="0" applyFill="1" applyAlignment="1">
      <alignment horizontal="center"/>
      <protection locked="0"/>
    </xf>
    <xf numFmtId="49" fontId="1" fillId="0" borderId="0" xfId="0" applyNumberFormat="1" applyFont="1" applyFill="1" applyAlignment="1">
      <alignment horizontal="center" wrapText="1"/>
      <protection locked="0"/>
    </xf>
    <xf numFmtId="0" fontId="1" fillId="0" borderId="0" xfId="0" applyFont="1" applyFill="1" applyAlignment="1">
      <alignment horizontal="left" wrapText="1"/>
      <protection locked="0"/>
    </xf>
    <xf numFmtId="0" fontId="2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2" fillId="0" borderId="1" xfId="0" applyFont="1" applyFill="1" applyBorder="1" applyAlignment="1" applyProtection="1">
      <alignment horizontal="right"/>
    </xf>
    <xf numFmtId="0" fontId="4" fillId="0" borderId="0" xfId="0" applyFont="1" applyFill="1" applyAlignment="1" applyProtection="1"/>
    <xf numFmtId="0" fontId="4" fillId="0" borderId="1" xfId="0" applyFont="1" applyFill="1" applyBorder="1" applyAlignment="1" applyProtection="1">
      <alignment wrapText="1"/>
    </xf>
    <xf numFmtId="0" fontId="5" fillId="0" borderId="4" xfId="0" applyFont="1" applyFill="1" applyBorder="1" applyAlignment="1">
      <alignment horizontal="right" wrapText="1"/>
      <protection locked="0"/>
    </xf>
    <xf numFmtId="10" fontId="5" fillId="0" borderId="4" xfId="0" applyNumberFormat="1" applyFont="1" applyFill="1" applyBorder="1" applyAlignment="1">
      <alignment horizontal="right" wrapText="1"/>
      <protection locked="0"/>
    </xf>
    <xf numFmtId="0" fontId="2" fillId="0" borderId="1" xfId="0" applyFont="1" applyFill="1" applyBorder="1" applyAlignment="1" applyProtection="1">
      <alignment horizontal="center"/>
    </xf>
    <xf numFmtId="2" fontId="2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wrapText="1"/>
    </xf>
    <xf numFmtId="2" fontId="2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right"/>
    </xf>
    <xf numFmtId="10" fontId="4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Alignment="1" applyProtection="1">
      <alignment horizontal="right"/>
    </xf>
    <xf numFmtId="2" fontId="2" fillId="0" borderId="3" xfId="0" applyNumberFormat="1" applyFont="1" applyFill="1" applyBorder="1" applyAlignment="1" applyProtection="1">
      <alignment horizontal="center"/>
    </xf>
    <xf numFmtId="2" fontId="2" fillId="0" borderId="2" xfId="0" applyNumberFormat="1" applyFont="1" applyFill="1" applyBorder="1" applyAlignment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</xf>
    <xf numFmtId="0" fontId="0" fillId="0" borderId="1" xfId="0" applyFill="1" applyBorder="1" applyAlignment="1">
      <protection locked="0"/>
    </xf>
    <xf numFmtId="0" fontId="2" fillId="0" borderId="1" xfId="0" applyFont="1" applyFill="1" applyBorder="1" applyAlignment="1" applyProtection="1">
      <alignment vertical="top" wrapText="1"/>
    </xf>
    <xf numFmtId="0" fontId="0" fillId="0" borderId="1" xfId="0" applyFill="1" applyBorder="1" applyAlignment="1">
      <alignment vertical="top"/>
      <protection locked="0"/>
    </xf>
    <xf numFmtId="49" fontId="1" fillId="0" borderId="0" xfId="0" applyNumberFormat="1" applyFont="1" applyFill="1" applyAlignment="1">
      <alignment horizontal="center" wrapText="1"/>
      <protection locked="0"/>
    </xf>
    <xf numFmtId="0" fontId="1" fillId="0" borderId="0" xfId="0" applyFont="1" applyFill="1" applyAlignment="1">
      <alignment horizontal="center" wrapText="1"/>
      <protection locked="0"/>
    </xf>
    <xf numFmtId="0" fontId="0" fillId="0" borderId="0" xfId="0" applyFill="1" applyAlignment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3"/>
  <sheetViews>
    <sheetView workbookViewId="0"/>
  </sheetViews>
  <sheetFormatPr defaultColWidth="37" defaultRowHeight="13.2" x14ac:dyDescent="0.25"/>
  <cols>
    <col min="1" max="2" width="40.7109375" style="18" customWidth="1"/>
    <col min="3" max="3" width="8.140625" style="29" bestFit="1" customWidth="1"/>
    <col min="4" max="4" width="10.42578125" style="29" bestFit="1" customWidth="1"/>
    <col min="5" max="16384" width="37" style="18"/>
  </cols>
  <sheetData>
    <row r="1" spans="1:4" x14ac:dyDescent="0.25">
      <c r="A1" s="15" t="s">
        <v>31</v>
      </c>
      <c r="B1" s="16"/>
      <c r="C1" s="17" t="s">
        <v>67</v>
      </c>
      <c r="D1" s="17" t="s">
        <v>68</v>
      </c>
    </row>
    <row r="2" spans="1:4" x14ac:dyDescent="0.25">
      <c r="A2" s="34" t="s">
        <v>6</v>
      </c>
      <c r="B2" s="19" t="s">
        <v>69</v>
      </c>
      <c r="C2" s="20">
        <v>52</v>
      </c>
      <c r="D2" s="21">
        <v>0.86670000000000003</v>
      </c>
    </row>
    <row r="3" spans="1:4" x14ac:dyDescent="0.25">
      <c r="A3" s="35"/>
      <c r="B3" s="19" t="s">
        <v>70</v>
      </c>
      <c r="C3" s="20">
        <v>8</v>
      </c>
      <c r="D3" s="21">
        <v>0.1333</v>
      </c>
    </row>
    <row r="4" spans="1:4" x14ac:dyDescent="0.25">
      <c r="A4" s="35"/>
      <c r="B4" s="19" t="s">
        <v>71</v>
      </c>
      <c r="C4" s="20">
        <v>0</v>
      </c>
      <c r="D4" s="21">
        <v>0</v>
      </c>
    </row>
    <row r="5" spans="1:4" x14ac:dyDescent="0.25">
      <c r="A5" s="22" t="s">
        <v>76</v>
      </c>
      <c r="B5" s="19" t="s">
        <v>72</v>
      </c>
      <c r="C5" s="20">
        <v>0</v>
      </c>
      <c r="D5" s="21">
        <v>0</v>
      </c>
    </row>
    <row r="6" spans="1:4" x14ac:dyDescent="0.25">
      <c r="A6" s="23">
        <f>SUM(C2*4+C3*3+C4*2+C5*1)/C6</f>
        <v>3.8666666666666667</v>
      </c>
      <c r="B6" s="24" t="s">
        <v>73</v>
      </c>
      <c r="C6" s="20">
        <v>60</v>
      </c>
      <c r="D6" s="21">
        <v>1</v>
      </c>
    </row>
    <row r="7" spans="1:4" s="16" customFormat="1" x14ac:dyDescent="0.25">
      <c r="A7" s="25"/>
      <c r="B7" s="26"/>
      <c r="C7" s="27"/>
      <c r="D7" s="28"/>
    </row>
    <row r="8" spans="1:4" x14ac:dyDescent="0.25">
      <c r="A8" s="34" t="s">
        <v>32</v>
      </c>
      <c r="B8" s="19" t="s">
        <v>69</v>
      </c>
      <c r="C8" s="20">
        <v>55</v>
      </c>
      <c r="D8" s="21">
        <v>0.91669999999999996</v>
      </c>
    </row>
    <row r="9" spans="1:4" x14ac:dyDescent="0.25">
      <c r="A9" s="35"/>
      <c r="B9" s="19" t="s">
        <v>70</v>
      </c>
      <c r="C9" s="20">
        <v>5</v>
      </c>
      <c r="D9" s="21">
        <v>8.3299999999999999E-2</v>
      </c>
    </row>
    <row r="10" spans="1:4" x14ac:dyDescent="0.25">
      <c r="A10" s="35"/>
      <c r="B10" s="19" t="s">
        <v>71</v>
      </c>
      <c r="C10" s="20">
        <v>0</v>
      </c>
      <c r="D10" s="21">
        <v>0</v>
      </c>
    </row>
    <row r="11" spans="1:4" x14ac:dyDescent="0.25">
      <c r="A11" s="22" t="s">
        <v>76</v>
      </c>
      <c r="B11" s="19" t="s">
        <v>72</v>
      </c>
      <c r="C11" s="20">
        <v>0</v>
      </c>
      <c r="D11" s="21">
        <v>0</v>
      </c>
    </row>
    <row r="12" spans="1:4" x14ac:dyDescent="0.25">
      <c r="A12" s="23">
        <f>SUM(C8*4+C9*3+C10*2+C11*1)/C12</f>
        <v>3.9166666666666665</v>
      </c>
      <c r="B12" s="24" t="s">
        <v>73</v>
      </c>
      <c r="C12" s="20">
        <v>60</v>
      </c>
      <c r="D12" s="21">
        <v>1</v>
      </c>
    </row>
    <row r="13" spans="1:4" s="16" customFormat="1" x14ac:dyDescent="0.25">
      <c r="A13" s="25"/>
      <c r="B13" s="26"/>
      <c r="C13" s="27"/>
      <c r="D13" s="28"/>
    </row>
    <row r="14" spans="1:4" x14ac:dyDescent="0.25">
      <c r="A14" s="34" t="s">
        <v>33</v>
      </c>
      <c r="B14" s="19" t="s">
        <v>69</v>
      </c>
      <c r="C14" s="20">
        <v>50</v>
      </c>
      <c r="D14" s="21">
        <v>0.83330000000000004</v>
      </c>
    </row>
    <row r="15" spans="1:4" x14ac:dyDescent="0.25">
      <c r="A15" s="35"/>
      <c r="B15" s="19" t="s">
        <v>70</v>
      </c>
      <c r="C15" s="20">
        <v>9</v>
      </c>
      <c r="D15" s="21">
        <v>0.15</v>
      </c>
    </row>
    <row r="16" spans="1:4" x14ac:dyDescent="0.25">
      <c r="A16" s="35"/>
      <c r="B16" s="19" t="s">
        <v>71</v>
      </c>
      <c r="C16" s="20">
        <v>1</v>
      </c>
      <c r="D16" s="21">
        <v>1.67E-2</v>
      </c>
    </row>
    <row r="17" spans="1:4" x14ac:dyDescent="0.25">
      <c r="A17" s="22" t="s">
        <v>76</v>
      </c>
      <c r="B17" s="19" t="s">
        <v>72</v>
      </c>
      <c r="C17" s="20">
        <v>0</v>
      </c>
      <c r="D17" s="21">
        <v>0</v>
      </c>
    </row>
    <row r="18" spans="1:4" x14ac:dyDescent="0.25">
      <c r="A18" s="23">
        <f>SUM(C14*4+C15*3+C16*2+C17*1)/C18</f>
        <v>3.8166666666666669</v>
      </c>
      <c r="B18" s="24" t="s">
        <v>73</v>
      </c>
      <c r="C18" s="20">
        <v>60</v>
      </c>
      <c r="D18" s="21">
        <v>1</v>
      </c>
    </row>
    <row r="19" spans="1:4" s="16" customFormat="1" x14ac:dyDescent="0.25">
      <c r="A19" s="25"/>
      <c r="B19" s="26"/>
      <c r="C19" s="27"/>
      <c r="D19" s="28"/>
    </row>
    <row r="20" spans="1:4" x14ac:dyDescent="0.25">
      <c r="A20" s="34" t="s">
        <v>34</v>
      </c>
      <c r="B20" s="19" t="s">
        <v>69</v>
      </c>
      <c r="C20" s="20">
        <v>47</v>
      </c>
      <c r="D20" s="21">
        <v>0.7833</v>
      </c>
    </row>
    <row r="21" spans="1:4" x14ac:dyDescent="0.25">
      <c r="A21" s="35"/>
      <c r="B21" s="19" t="s">
        <v>70</v>
      </c>
      <c r="C21" s="20">
        <v>11</v>
      </c>
      <c r="D21" s="21">
        <v>0.18329999999999999</v>
      </c>
    </row>
    <row r="22" spans="1:4" x14ac:dyDescent="0.25">
      <c r="A22" s="35"/>
      <c r="B22" s="19" t="s">
        <v>71</v>
      </c>
      <c r="C22" s="20">
        <v>2</v>
      </c>
      <c r="D22" s="21">
        <v>3.3300000000000003E-2</v>
      </c>
    </row>
    <row r="23" spans="1:4" x14ac:dyDescent="0.25">
      <c r="A23" s="22" t="s">
        <v>76</v>
      </c>
      <c r="B23" s="19" t="s">
        <v>72</v>
      </c>
      <c r="C23" s="20">
        <v>0</v>
      </c>
      <c r="D23" s="21">
        <v>0</v>
      </c>
    </row>
    <row r="24" spans="1:4" x14ac:dyDescent="0.25">
      <c r="A24" s="23">
        <f>SUM(C20*4+C21*3+C22*2+C23*1)/C24</f>
        <v>3.75</v>
      </c>
      <c r="B24" s="24" t="s">
        <v>73</v>
      </c>
      <c r="C24" s="20">
        <v>60</v>
      </c>
      <c r="D24" s="21">
        <v>1</v>
      </c>
    </row>
    <row r="25" spans="1:4" s="16" customFormat="1" x14ac:dyDescent="0.25">
      <c r="A25" s="25"/>
      <c r="B25" s="26"/>
      <c r="C25" s="27"/>
      <c r="D25" s="28"/>
    </row>
    <row r="26" spans="1:4" x14ac:dyDescent="0.25">
      <c r="A26" s="34" t="s">
        <v>35</v>
      </c>
      <c r="B26" s="19" t="s">
        <v>69</v>
      </c>
      <c r="C26" s="20">
        <v>54</v>
      </c>
      <c r="D26" s="21">
        <v>0.9</v>
      </c>
    </row>
    <row r="27" spans="1:4" x14ac:dyDescent="0.25">
      <c r="A27" s="35"/>
      <c r="B27" s="19" t="s">
        <v>70</v>
      </c>
      <c r="C27" s="20">
        <v>6</v>
      </c>
      <c r="D27" s="21">
        <v>0.1</v>
      </c>
    </row>
    <row r="28" spans="1:4" x14ac:dyDescent="0.25">
      <c r="A28" s="35"/>
      <c r="B28" s="19" t="s">
        <v>71</v>
      </c>
      <c r="C28" s="20">
        <v>0</v>
      </c>
      <c r="D28" s="21">
        <v>0</v>
      </c>
    </row>
    <row r="29" spans="1:4" x14ac:dyDescent="0.25">
      <c r="A29" s="22" t="s">
        <v>76</v>
      </c>
      <c r="B29" s="19" t="s">
        <v>72</v>
      </c>
      <c r="C29" s="20">
        <v>0</v>
      </c>
      <c r="D29" s="21">
        <v>0</v>
      </c>
    </row>
    <row r="30" spans="1:4" x14ac:dyDescent="0.25">
      <c r="A30" s="23">
        <f>SUM(C26*4+C27*3+C28*2+C29*1)/C30</f>
        <v>3.9</v>
      </c>
      <c r="B30" s="24" t="s">
        <v>73</v>
      </c>
      <c r="C30" s="20">
        <v>60</v>
      </c>
      <c r="D30" s="21">
        <v>1</v>
      </c>
    </row>
    <row r="31" spans="1:4" s="16" customFormat="1" x14ac:dyDescent="0.25">
      <c r="A31" s="25"/>
      <c r="B31" s="26"/>
      <c r="C31" s="27"/>
      <c r="D31" s="28"/>
    </row>
    <row r="32" spans="1:4" x14ac:dyDescent="0.25">
      <c r="A32" s="34" t="s">
        <v>36</v>
      </c>
      <c r="B32" s="19" t="s">
        <v>69</v>
      </c>
      <c r="C32" s="20">
        <v>52</v>
      </c>
      <c r="D32" s="21">
        <v>0.86670000000000003</v>
      </c>
    </row>
    <row r="33" spans="1:4" x14ac:dyDescent="0.25">
      <c r="A33" s="35"/>
      <c r="B33" s="19" t="s">
        <v>70</v>
      </c>
      <c r="C33" s="20">
        <v>8</v>
      </c>
      <c r="D33" s="21">
        <v>0.1333</v>
      </c>
    </row>
    <row r="34" spans="1:4" x14ac:dyDescent="0.25">
      <c r="A34" s="35"/>
      <c r="B34" s="19" t="s">
        <v>71</v>
      </c>
      <c r="C34" s="20">
        <v>0</v>
      </c>
      <c r="D34" s="21">
        <v>0</v>
      </c>
    </row>
    <row r="35" spans="1:4" x14ac:dyDescent="0.25">
      <c r="A35" s="22" t="s">
        <v>76</v>
      </c>
      <c r="B35" s="19" t="s">
        <v>72</v>
      </c>
      <c r="C35" s="20">
        <v>0</v>
      </c>
      <c r="D35" s="21">
        <v>0</v>
      </c>
    </row>
    <row r="36" spans="1:4" x14ac:dyDescent="0.25">
      <c r="A36" s="23">
        <f>SUM(C32*4+C33*3+C34*2+C35*1)/C36</f>
        <v>3.8666666666666667</v>
      </c>
      <c r="B36" s="24" t="s">
        <v>73</v>
      </c>
      <c r="C36" s="20">
        <v>60</v>
      </c>
      <c r="D36" s="21">
        <v>1</v>
      </c>
    </row>
    <row r="37" spans="1:4" s="16" customFormat="1" x14ac:dyDescent="0.25">
      <c r="A37" s="25"/>
      <c r="B37" s="26"/>
      <c r="C37" s="27"/>
      <c r="D37" s="28"/>
    </row>
    <row r="38" spans="1:4" x14ac:dyDescent="0.25">
      <c r="A38" s="34" t="s">
        <v>81</v>
      </c>
      <c r="B38" s="19" t="s">
        <v>69</v>
      </c>
      <c r="C38" s="20">
        <v>51</v>
      </c>
      <c r="D38" s="21">
        <v>0.92730000000000001</v>
      </c>
    </row>
    <row r="39" spans="1:4" x14ac:dyDescent="0.25">
      <c r="A39" s="35"/>
      <c r="B39" s="19" t="s">
        <v>70</v>
      </c>
      <c r="C39" s="20">
        <v>4</v>
      </c>
      <c r="D39" s="21">
        <v>7.2700000000000001E-2</v>
      </c>
    </row>
    <row r="40" spans="1:4" x14ac:dyDescent="0.25">
      <c r="A40" s="35"/>
      <c r="B40" s="19" t="s">
        <v>71</v>
      </c>
      <c r="C40" s="20">
        <v>0</v>
      </c>
      <c r="D40" s="21">
        <v>0</v>
      </c>
    </row>
    <row r="41" spans="1:4" x14ac:dyDescent="0.25">
      <c r="A41" s="22" t="s">
        <v>76</v>
      </c>
      <c r="B41" s="19" t="s">
        <v>72</v>
      </c>
      <c r="C41" s="20">
        <v>0</v>
      </c>
      <c r="D41" s="21">
        <v>0</v>
      </c>
    </row>
    <row r="42" spans="1:4" x14ac:dyDescent="0.25">
      <c r="A42" s="23">
        <f>SUM(C38*4+C39*3+C40*2+C41*1)/C42</f>
        <v>3.9272727272727272</v>
      </c>
      <c r="B42" s="24" t="s">
        <v>73</v>
      </c>
      <c r="C42" s="20">
        <v>55</v>
      </c>
      <c r="D42" s="21">
        <v>1</v>
      </c>
    </row>
    <row r="43" spans="1:4" s="16" customFormat="1" x14ac:dyDescent="0.25">
      <c r="A43" s="25"/>
      <c r="B43" s="26"/>
      <c r="C43" s="27"/>
      <c r="D43" s="28"/>
    </row>
    <row r="44" spans="1:4" x14ac:dyDescent="0.25">
      <c r="A44" s="34" t="s">
        <v>37</v>
      </c>
      <c r="B44" s="19" t="s">
        <v>69</v>
      </c>
      <c r="C44" s="20">
        <v>54</v>
      </c>
      <c r="D44" s="21">
        <v>0.9</v>
      </c>
    </row>
    <row r="45" spans="1:4" x14ac:dyDescent="0.25">
      <c r="A45" s="35"/>
      <c r="B45" s="19" t="s">
        <v>70</v>
      </c>
      <c r="C45" s="20">
        <v>6</v>
      </c>
      <c r="D45" s="21">
        <v>0.1</v>
      </c>
    </row>
    <row r="46" spans="1:4" x14ac:dyDescent="0.25">
      <c r="A46" s="35"/>
      <c r="B46" s="19" t="s">
        <v>71</v>
      </c>
      <c r="C46" s="20">
        <v>0</v>
      </c>
      <c r="D46" s="21">
        <v>0</v>
      </c>
    </row>
    <row r="47" spans="1:4" x14ac:dyDescent="0.25">
      <c r="A47" s="22" t="s">
        <v>76</v>
      </c>
      <c r="B47" s="19" t="s">
        <v>72</v>
      </c>
      <c r="C47" s="20">
        <v>0</v>
      </c>
      <c r="D47" s="21">
        <v>0</v>
      </c>
    </row>
    <row r="48" spans="1:4" x14ac:dyDescent="0.25">
      <c r="A48" s="23">
        <f>SUM(C44*4+C45*3+C46*2+C47*1)/C48</f>
        <v>3.9</v>
      </c>
      <c r="B48" s="24" t="s">
        <v>73</v>
      </c>
      <c r="C48" s="20">
        <v>60</v>
      </c>
      <c r="D48" s="21">
        <v>1</v>
      </c>
    </row>
    <row r="49" spans="1:4" s="16" customFormat="1" x14ac:dyDescent="0.25">
      <c r="A49" s="25"/>
      <c r="B49" s="26"/>
      <c r="C49" s="27"/>
      <c r="D49" s="28"/>
    </row>
    <row r="50" spans="1:4" x14ac:dyDescent="0.25">
      <c r="A50" s="32" t="s">
        <v>82</v>
      </c>
      <c r="B50" s="33"/>
      <c r="C50" s="30">
        <f>AVERAGE(A6,A12,A18,A24,A30,A36,A42,A48)</f>
        <v>3.867992424242424</v>
      </c>
      <c r="D50" s="31"/>
    </row>
    <row r="51" spans="1:4" x14ac:dyDescent="0.25">
      <c r="A51" s="25"/>
      <c r="B51" s="26"/>
      <c r="C51" s="27"/>
      <c r="D51" s="28"/>
    </row>
    <row r="52" spans="1:4" x14ac:dyDescent="0.25">
      <c r="A52" s="15" t="s">
        <v>28</v>
      </c>
      <c r="B52" s="16"/>
      <c r="C52" s="17" t="s">
        <v>67</v>
      </c>
      <c r="D52" s="17" t="s">
        <v>68</v>
      </c>
    </row>
    <row r="53" spans="1:4" x14ac:dyDescent="0.25">
      <c r="A53" s="34" t="s">
        <v>38</v>
      </c>
      <c r="B53" s="19" t="s">
        <v>69</v>
      </c>
      <c r="C53" s="20">
        <v>56</v>
      </c>
      <c r="D53" s="21">
        <v>0.93330000000000002</v>
      </c>
    </row>
    <row r="54" spans="1:4" x14ac:dyDescent="0.25">
      <c r="A54" s="35"/>
      <c r="B54" s="19" t="s">
        <v>70</v>
      </c>
      <c r="C54" s="20">
        <v>4</v>
      </c>
      <c r="D54" s="21">
        <v>6.6699999999999995E-2</v>
      </c>
    </row>
    <row r="55" spans="1:4" x14ac:dyDescent="0.25">
      <c r="A55" s="35"/>
      <c r="B55" s="19" t="s">
        <v>71</v>
      </c>
      <c r="C55" s="20">
        <v>0</v>
      </c>
      <c r="D55" s="21">
        <v>0</v>
      </c>
    </row>
    <row r="56" spans="1:4" x14ac:dyDescent="0.25">
      <c r="A56" s="22" t="s">
        <v>76</v>
      </c>
      <c r="B56" s="19" t="s">
        <v>72</v>
      </c>
      <c r="C56" s="20">
        <v>0</v>
      </c>
      <c r="D56" s="21">
        <v>0</v>
      </c>
    </row>
    <row r="57" spans="1:4" x14ac:dyDescent="0.25">
      <c r="A57" s="23">
        <f>SUM(C53*4+C54*3+C55*2+C56*1)/C57</f>
        <v>3.9333333333333331</v>
      </c>
      <c r="B57" s="24" t="s">
        <v>73</v>
      </c>
      <c r="C57" s="20">
        <v>60</v>
      </c>
      <c r="D57" s="21">
        <v>1</v>
      </c>
    </row>
    <row r="58" spans="1:4" s="16" customFormat="1" x14ac:dyDescent="0.25">
      <c r="A58" s="25"/>
      <c r="B58" s="26"/>
      <c r="C58" s="27"/>
      <c r="D58" s="28"/>
    </row>
    <row r="59" spans="1:4" x14ac:dyDescent="0.25">
      <c r="A59" s="34" t="s">
        <v>39</v>
      </c>
      <c r="B59" s="19" t="s">
        <v>69</v>
      </c>
      <c r="C59" s="20">
        <v>52</v>
      </c>
      <c r="D59" s="21">
        <v>0.86670000000000003</v>
      </c>
    </row>
    <row r="60" spans="1:4" x14ac:dyDescent="0.25">
      <c r="A60" s="35"/>
      <c r="B60" s="19" t="s">
        <v>70</v>
      </c>
      <c r="C60" s="20">
        <v>8</v>
      </c>
      <c r="D60" s="21">
        <v>0.1333</v>
      </c>
    </row>
    <row r="61" spans="1:4" x14ac:dyDescent="0.25">
      <c r="A61" s="35"/>
      <c r="B61" s="19" t="s">
        <v>71</v>
      </c>
      <c r="C61" s="20">
        <v>0</v>
      </c>
      <c r="D61" s="21">
        <v>0</v>
      </c>
    </row>
    <row r="62" spans="1:4" x14ac:dyDescent="0.25">
      <c r="A62" s="22" t="s">
        <v>76</v>
      </c>
      <c r="B62" s="19" t="s">
        <v>72</v>
      </c>
      <c r="C62" s="20">
        <v>0</v>
      </c>
      <c r="D62" s="21">
        <v>0</v>
      </c>
    </row>
    <row r="63" spans="1:4" x14ac:dyDescent="0.25">
      <c r="A63" s="23">
        <f>SUM(C59*4+C60*3+C61*2+C62*1)/C63</f>
        <v>3.8666666666666667</v>
      </c>
      <c r="B63" s="24" t="s">
        <v>73</v>
      </c>
      <c r="C63" s="20">
        <v>60</v>
      </c>
      <c r="D63" s="21">
        <v>1</v>
      </c>
    </row>
    <row r="64" spans="1:4" s="16" customFormat="1" x14ac:dyDescent="0.25">
      <c r="A64" s="25"/>
      <c r="B64" s="26"/>
      <c r="C64" s="27"/>
      <c r="D64" s="28"/>
    </row>
    <row r="65" spans="1:4" x14ac:dyDescent="0.25">
      <c r="A65" s="34" t="s">
        <v>40</v>
      </c>
      <c r="B65" s="19" t="s">
        <v>69</v>
      </c>
      <c r="C65" s="20">
        <v>52</v>
      </c>
      <c r="D65" s="21">
        <v>0.86670000000000003</v>
      </c>
    </row>
    <row r="66" spans="1:4" x14ac:dyDescent="0.25">
      <c r="A66" s="35"/>
      <c r="B66" s="19" t="s">
        <v>70</v>
      </c>
      <c r="C66" s="20">
        <v>8</v>
      </c>
      <c r="D66" s="21">
        <v>0.1333</v>
      </c>
    </row>
    <row r="67" spans="1:4" x14ac:dyDescent="0.25">
      <c r="A67" s="35"/>
      <c r="B67" s="19" t="s">
        <v>71</v>
      </c>
      <c r="C67" s="20">
        <v>0</v>
      </c>
      <c r="D67" s="21">
        <v>0</v>
      </c>
    </row>
    <row r="68" spans="1:4" x14ac:dyDescent="0.25">
      <c r="A68" s="22" t="s">
        <v>76</v>
      </c>
      <c r="B68" s="19" t="s">
        <v>72</v>
      </c>
      <c r="C68" s="20">
        <v>0</v>
      </c>
      <c r="D68" s="21">
        <v>0</v>
      </c>
    </row>
    <row r="69" spans="1:4" x14ac:dyDescent="0.25">
      <c r="A69" s="23">
        <f>SUM(C65*4+C66*3+C67*2+C68*1)/C69</f>
        <v>3.8666666666666667</v>
      </c>
      <c r="B69" s="24" t="s">
        <v>73</v>
      </c>
      <c r="C69" s="20">
        <v>60</v>
      </c>
      <c r="D69" s="21">
        <v>1</v>
      </c>
    </row>
    <row r="70" spans="1:4" s="16" customFormat="1" x14ac:dyDescent="0.25">
      <c r="A70" s="25"/>
      <c r="B70" s="26"/>
      <c r="C70" s="27"/>
      <c r="D70" s="28"/>
    </row>
    <row r="71" spans="1:4" x14ac:dyDescent="0.25">
      <c r="A71" s="34" t="s">
        <v>41</v>
      </c>
      <c r="B71" s="19" t="s">
        <v>69</v>
      </c>
      <c r="C71" s="20">
        <v>51</v>
      </c>
      <c r="D71" s="21">
        <v>0.86439999999999995</v>
      </c>
    </row>
    <row r="72" spans="1:4" x14ac:dyDescent="0.25">
      <c r="A72" s="35"/>
      <c r="B72" s="19" t="s">
        <v>70</v>
      </c>
      <c r="C72" s="20">
        <v>7</v>
      </c>
      <c r="D72" s="21">
        <v>0.1186</v>
      </c>
    </row>
    <row r="73" spans="1:4" x14ac:dyDescent="0.25">
      <c r="A73" s="35"/>
      <c r="B73" s="19" t="s">
        <v>71</v>
      </c>
      <c r="C73" s="20">
        <v>1</v>
      </c>
      <c r="D73" s="21">
        <v>1.6899999999999998E-2</v>
      </c>
    </row>
    <row r="74" spans="1:4" x14ac:dyDescent="0.25">
      <c r="A74" s="22" t="s">
        <v>76</v>
      </c>
      <c r="B74" s="19" t="s">
        <v>72</v>
      </c>
      <c r="C74" s="20">
        <v>0</v>
      </c>
      <c r="D74" s="21">
        <v>0</v>
      </c>
    </row>
    <row r="75" spans="1:4" x14ac:dyDescent="0.25">
      <c r="A75" s="23">
        <f>SUM(C71*4+C72*3+C73*2+C74*1)/C75</f>
        <v>3.847457627118644</v>
      </c>
      <c r="B75" s="24" t="s">
        <v>73</v>
      </c>
      <c r="C75" s="20">
        <v>59</v>
      </c>
      <c r="D75" s="21">
        <v>1</v>
      </c>
    </row>
    <row r="76" spans="1:4" s="16" customFormat="1" x14ac:dyDescent="0.25">
      <c r="A76" s="25"/>
      <c r="B76" s="26"/>
      <c r="C76" s="27"/>
      <c r="D76" s="28"/>
    </row>
    <row r="77" spans="1:4" x14ac:dyDescent="0.25">
      <c r="A77" s="34" t="s">
        <v>42</v>
      </c>
      <c r="B77" s="19" t="s">
        <v>69</v>
      </c>
      <c r="C77" s="20">
        <v>50</v>
      </c>
      <c r="D77" s="21">
        <v>0.98040000000000005</v>
      </c>
    </row>
    <row r="78" spans="1:4" x14ac:dyDescent="0.25">
      <c r="A78" s="35"/>
      <c r="B78" s="19" t="s">
        <v>70</v>
      </c>
      <c r="C78" s="20">
        <v>1</v>
      </c>
      <c r="D78" s="21">
        <v>1.9599999999999999E-2</v>
      </c>
    </row>
    <row r="79" spans="1:4" x14ac:dyDescent="0.25">
      <c r="A79" s="35"/>
      <c r="B79" s="19" t="s">
        <v>71</v>
      </c>
      <c r="C79" s="20">
        <v>0</v>
      </c>
      <c r="D79" s="21">
        <v>0</v>
      </c>
    </row>
    <row r="80" spans="1:4" x14ac:dyDescent="0.25">
      <c r="A80" s="22" t="s">
        <v>76</v>
      </c>
      <c r="B80" s="19" t="s">
        <v>72</v>
      </c>
      <c r="C80" s="20">
        <v>0</v>
      </c>
      <c r="D80" s="21">
        <v>0</v>
      </c>
    </row>
    <row r="81" spans="1:4" x14ac:dyDescent="0.25">
      <c r="A81" s="23">
        <f>SUM(C77*4+C78*3+C79*2+C80*1)/C81</f>
        <v>3.9803921568627452</v>
      </c>
      <c r="B81" s="24" t="s">
        <v>73</v>
      </c>
      <c r="C81" s="20">
        <v>51</v>
      </c>
      <c r="D81" s="21">
        <v>1</v>
      </c>
    </row>
    <row r="82" spans="1:4" s="16" customFormat="1" x14ac:dyDescent="0.25">
      <c r="A82" s="25"/>
      <c r="B82" s="26"/>
      <c r="C82" s="27"/>
      <c r="D82" s="28"/>
    </row>
    <row r="83" spans="1:4" x14ac:dyDescent="0.25">
      <c r="A83" s="32" t="s">
        <v>83</v>
      </c>
      <c r="B83" s="33"/>
      <c r="C83" s="30">
        <f>AVERAGE(A57,A63,A69,A75,A81)</f>
        <v>3.8989032901296112</v>
      </c>
      <c r="D83" s="31"/>
    </row>
    <row r="84" spans="1:4" x14ac:dyDescent="0.25">
      <c r="A84" s="25"/>
      <c r="B84" s="26"/>
      <c r="C84" s="27"/>
      <c r="D84" s="28"/>
    </row>
    <row r="85" spans="1:4" x14ac:dyDescent="0.25">
      <c r="A85" s="15" t="s">
        <v>60</v>
      </c>
      <c r="B85" s="16"/>
      <c r="C85" s="17" t="s">
        <v>67</v>
      </c>
      <c r="D85" s="17" t="s">
        <v>68</v>
      </c>
    </row>
    <row r="86" spans="1:4" x14ac:dyDescent="0.25">
      <c r="A86" s="34" t="s">
        <v>43</v>
      </c>
      <c r="B86" s="19" t="s">
        <v>69</v>
      </c>
      <c r="C86" s="20">
        <v>55</v>
      </c>
      <c r="D86" s="21">
        <v>0.91669999999999996</v>
      </c>
    </row>
    <row r="87" spans="1:4" x14ac:dyDescent="0.25">
      <c r="A87" s="35"/>
      <c r="B87" s="19" t="s">
        <v>70</v>
      </c>
      <c r="C87" s="20">
        <v>5</v>
      </c>
      <c r="D87" s="21">
        <v>8.3299999999999999E-2</v>
      </c>
    </row>
    <row r="88" spans="1:4" x14ac:dyDescent="0.25">
      <c r="A88" s="35"/>
      <c r="B88" s="19" t="s">
        <v>71</v>
      </c>
      <c r="C88" s="20">
        <v>0</v>
      </c>
      <c r="D88" s="21">
        <v>0</v>
      </c>
    </row>
    <row r="89" spans="1:4" x14ac:dyDescent="0.25">
      <c r="A89" s="22" t="s">
        <v>76</v>
      </c>
      <c r="B89" s="19" t="s">
        <v>72</v>
      </c>
      <c r="C89" s="20">
        <v>0</v>
      </c>
      <c r="D89" s="21">
        <v>0</v>
      </c>
    </row>
    <row r="90" spans="1:4" x14ac:dyDescent="0.25">
      <c r="A90" s="23">
        <f>SUM(C86*4+C87*3+C88*2+C89*1)/C90</f>
        <v>3.9166666666666665</v>
      </c>
      <c r="B90" s="24" t="s">
        <v>73</v>
      </c>
      <c r="C90" s="20">
        <v>60</v>
      </c>
      <c r="D90" s="21">
        <v>1</v>
      </c>
    </row>
    <row r="91" spans="1:4" s="16" customFormat="1" x14ac:dyDescent="0.25">
      <c r="A91" s="25"/>
      <c r="B91" s="26"/>
      <c r="C91" s="27"/>
      <c r="D91" s="28"/>
    </row>
    <row r="92" spans="1:4" x14ac:dyDescent="0.25">
      <c r="A92" s="34" t="s">
        <v>44</v>
      </c>
      <c r="B92" s="19" t="s">
        <v>69</v>
      </c>
      <c r="C92" s="20">
        <v>58</v>
      </c>
      <c r="D92" s="21">
        <v>0.9667</v>
      </c>
    </row>
    <row r="93" spans="1:4" x14ac:dyDescent="0.25">
      <c r="A93" s="35"/>
      <c r="B93" s="19" t="s">
        <v>70</v>
      </c>
      <c r="C93" s="20">
        <v>2</v>
      </c>
      <c r="D93" s="21">
        <v>3.3300000000000003E-2</v>
      </c>
    </row>
    <row r="94" spans="1:4" x14ac:dyDescent="0.25">
      <c r="A94" s="35"/>
      <c r="B94" s="19" t="s">
        <v>71</v>
      </c>
      <c r="C94" s="20">
        <v>0</v>
      </c>
      <c r="D94" s="21">
        <v>0</v>
      </c>
    </row>
    <row r="95" spans="1:4" x14ac:dyDescent="0.25">
      <c r="A95" s="22" t="s">
        <v>76</v>
      </c>
      <c r="B95" s="19" t="s">
        <v>72</v>
      </c>
      <c r="C95" s="20">
        <v>0</v>
      </c>
      <c r="D95" s="21">
        <v>0</v>
      </c>
    </row>
    <row r="96" spans="1:4" x14ac:dyDescent="0.25">
      <c r="A96" s="23">
        <f>SUM(C92*4+C93*3+C94*2+C95*1)/C96</f>
        <v>3.9666666666666668</v>
      </c>
      <c r="B96" s="24" t="s">
        <v>73</v>
      </c>
      <c r="C96" s="20">
        <v>60</v>
      </c>
      <c r="D96" s="21">
        <v>1</v>
      </c>
    </row>
    <row r="97" spans="1:4" s="16" customFormat="1" x14ac:dyDescent="0.25">
      <c r="A97" s="25"/>
      <c r="B97" s="26"/>
      <c r="C97" s="27"/>
      <c r="D97" s="28"/>
    </row>
    <row r="98" spans="1:4" x14ac:dyDescent="0.25">
      <c r="A98" s="15" t="s">
        <v>60</v>
      </c>
      <c r="B98" s="16"/>
      <c r="C98" s="17" t="s">
        <v>67</v>
      </c>
      <c r="D98" s="17" t="s">
        <v>68</v>
      </c>
    </row>
    <row r="99" spans="1:4" x14ac:dyDescent="0.25">
      <c r="A99" s="34" t="s">
        <v>45</v>
      </c>
      <c r="B99" s="19" t="s">
        <v>69</v>
      </c>
      <c r="C99" s="20">
        <v>57</v>
      </c>
      <c r="D99" s="21">
        <v>0.95</v>
      </c>
    </row>
    <row r="100" spans="1:4" x14ac:dyDescent="0.25">
      <c r="A100" s="35"/>
      <c r="B100" s="19" t="s">
        <v>70</v>
      </c>
      <c r="C100" s="20">
        <v>3</v>
      </c>
      <c r="D100" s="21">
        <v>0.05</v>
      </c>
    </row>
    <row r="101" spans="1:4" x14ac:dyDescent="0.25">
      <c r="A101" s="35"/>
      <c r="B101" s="19" t="s">
        <v>71</v>
      </c>
      <c r="C101" s="20">
        <v>0</v>
      </c>
      <c r="D101" s="21">
        <v>0</v>
      </c>
    </row>
    <row r="102" spans="1:4" x14ac:dyDescent="0.25">
      <c r="A102" s="22" t="s">
        <v>76</v>
      </c>
      <c r="B102" s="19" t="s">
        <v>72</v>
      </c>
      <c r="C102" s="20">
        <v>0</v>
      </c>
      <c r="D102" s="21">
        <v>0</v>
      </c>
    </row>
    <row r="103" spans="1:4" x14ac:dyDescent="0.25">
      <c r="A103" s="23">
        <f>SUM(C99*4+C100*3+C101*2+C102*1)/C103</f>
        <v>3.95</v>
      </c>
      <c r="B103" s="24" t="s">
        <v>73</v>
      </c>
      <c r="C103" s="20">
        <v>60</v>
      </c>
      <c r="D103" s="21">
        <v>1</v>
      </c>
    </row>
    <row r="104" spans="1:4" s="16" customFormat="1" x14ac:dyDescent="0.25">
      <c r="A104" s="25"/>
      <c r="B104" s="26"/>
      <c r="C104" s="27"/>
      <c r="D104" s="28"/>
    </row>
    <row r="105" spans="1:4" x14ac:dyDescent="0.25">
      <c r="A105" s="34" t="s">
        <v>46</v>
      </c>
      <c r="B105" s="19" t="s">
        <v>69</v>
      </c>
      <c r="C105" s="20">
        <v>58</v>
      </c>
      <c r="D105" s="21">
        <v>0.9667</v>
      </c>
    </row>
    <row r="106" spans="1:4" x14ac:dyDescent="0.25">
      <c r="A106" s="35"/>
      <c r="B106" s="19" t="s">
        <v>70</v>
      </c>
      <c r="C106" s="20">
        <v>2</v>
      </c>
      <c r="D106" s="21">
        <v>3.3300000000000003E-2</v>
      </c>
    </row>
    <row r="107" spans="1:4" x14ac:dyDescent="0.25">
      <c r="A107" s="35"/>
      <c r="B107" s="19" t="s">
        <v>71</v>
      </c>
      <c r="C107" s="20">
        <v>0</v>
      </c>
      <c r="D107" s="21">
        <v>0</v>
      </c>
    </row>
    <row r="108" spans="1:4" x14ac:dyDescent="0.25">
      <c r="A108" s="22" t="s">
        <v>76</v>
      </c>
      <c r="B108" s="19" t="s">
        <v>72</v>
      </c>
      <c r="C108" s="20">
        <v>0</v>
      </c>
      <c r="D108" s="21">
        <v>0</v>
      </c>
    </row>
    <row r="109" spans="1:4" x14ac:dyDescent="0.25">
      <c r="A109" s="23">
        <f>SUM(C105*4+C106*3+C107*2+C108*1)/C109</f>
        <v>3.9666666666666668</v>
      </c>
      <c r="B109" s="24" t="s">
        <v>73</v>
      </c>
      <c r="C109" s="20">
        <v>60</v>
      </c>
      <c r="D109" s="21">
        <v>1</v>
      </c>
    </row>
    <row r="110" spans="1:4" s="16" customFormat="1" x14ac:dyDescent="0.25">
      <c r="A110" s="25"/>
      <c r="B110" s="26"/>
      <c r="C110" s="27"/>
      <c r="D110" s="28"/>
    </row>
    <row r="111" spans="1:4" x14ac:dyDescent="0.25">
      <c r="A111" s="34" t="s">
        <v>47</v>
      </c>
      <c r="B111" s="19" t="s">
        <v>69</v>
      </c>
      <c r="C111" s="20">
        <v>59</v>
      </c>
      <c r="D111" s="21">
        <v>0.98329999999999995</v>
      </c>
    </row>
    <row r="112" spans="1:4" x14ac:dyDescent="0.25">
      <c r="A112" s="35"/>
      <c r="B112" s="19" t="s">
        <v>70</v>
      </c>
      <c r="C112" s="20">
        <v>1</v>
      </c>
      <c r="D112" s="21">
        <v>1.67E-2</v>
      </c>
    </row>
    <row r="113" spans="1:4" x14ac:dyDescent="0.25">
      <c r="A113" s="35"/>
      <c r="B113" s="19" t="s">
        <v>71</v>
      </c>
      <c r="C113" s="20">
        <v>0</v>
      </c>
      <c r="D113" s="21">
        <v>0</v>
      </c>
    </row>
    <row r="114" spans="1:4" x14ac:dyDescent="0.25">
      <c r="A114" s="22" t="s">
        <v>76</v>
      </c>
      <c r="B114" s="19" t="s">
        <v>72</v>
      </c>
      <c r="C114" s="20">
        <v>0</v>
      </c>
      <c r="D114" s="21">
        <v>0</v>
      </c>
    </row>
    <row r="115" spans="1:4" x14ac:dyDescent="0.25">
      <c r="A115" s="23">
        <f>SUM(C111*4+C112*3+C113*2+C114*1)/C115</f>
        <v>3.9833333333333334</v>
      </c>
      <c r="B115" s="24" t="s">
        <v>73</v>
      </c>
      <c r="C115" s="20">
        <v>60</v>
      </c>
      <c r="D115" s="21">
        <v>1</v>
      </c>
    </row>
    <row r="116" spans="1:4" s="16" customFormat="1" x14ac:dyDescent="0.25">
      <c r="A116" s="25"/>
      <c r="B116" s="26"/>
      <c r="C116" s="27"/>
      <c r="D116" s="28"/>
    </row>
    <row r="117" spans="1:4" x14ac:dyDescent="0.25">
      <c r="A117" s="32" t="s">
        <v>84</v>
      </c>
      <c r="B117" s="33"/>
      <c r="C117" s="30">
        <f>AVERAGE(A90,A96,A103,A109,A115)</f>
        <v>3.9566666666666661</v>
      </c>
      <c r="D117" s="31"/>
    </row>
    <row r="118" spans="1:4" x14ac:dyDescent="0.25">
      <c r="A118" s="25"/>
      <c r="B118" s="26"/>
      <c r="C118" s="27"/>
      <c r="D118" s="28"/>
    </row>
    <row r="119" spans="1:4" x14ac:dyDescent="0.25">
      <c r="A119" s="15" t="s">
        <v>62</v>
      </c>
      <c r="B119" s="16"/>
      <c r="C119" s="17" t="s">
        <v>67</v>
      </c>
      <c r="D119" s="17" t="s">
        <v>68</v>
      </c>
    </row>
    <row r="120" spans="1:4" x14ac:dyDescent="0.25">
      <c r="A120" s="34" t="s">
        <v>48</v>
      </c>
      <c r="B120" s="19" t="s">
        <v>69</v>
      </c>
      <c r="C120" s="20">
        <v>56</v>
      </c>
      <c r="D120" s="21">
        <v>0.93330000000000002</v>
      </c>
    </row>
    <row r="121" spans="1:4" x14ac:dyDescent="0.25">
      <c r="A121" s="35"/>
      <c r="B121" s="19" t="s">
        <v>70</v>
      </c>
      <c r="C121" s="20">
        <v>4</v>
      </c>
      <c r="D121" s="21">
        <v>6.6699999999999995E-2</v>
      </c>
    </row>
    <row r="122" spans="1:4" x14ac:dyDescent="0.25">
      <c r="A122" s="35"/>
      <c r="B122" s="19" t="s">
        <v>71</v>
      </c>
      <c r="C122" s="20">
        <v>0</v>
      </c>
      <c r="D122" s="21">
        <v>0</v>
      </c>
    </row>
    <row r="123" spans="1:4" x14ac:dyDescent="0.25">
      <c r="A123" s="22" t="s">
        <v>76</v>
      </c>
      <c r="B123" s="19" t="s">
        <v>72</v>
      </c>
      <c r="C123" s="20">
        <v>0</v>
      </c>
      <c r="D123" s="21">
        <v>0</v>
      </c>
    </row>
    <row r="124" spans="1:4" x14ac:dyDescent="0.25">
      <c r="A124" s="23">
        <f>SUM(C120*4+C121*3+C122*2+C123*1)/C124</f>
        <v>3.9333333333333331</v>
      </c>
      <c r="B124" s="24" t="s">
        <v>73</v>
      </c>
      <c r="C124" s="20">
        <v>60</v>
      </c>
      <c r="D124" s="21">
        <v>1</v>
      </c>
    </row>
    <row r="125" spans="1:4" s="16" customFormat="1" x14ac:dyDescent="0.25">
      <c r="A125" s="25"/>
      <c r="B125" s="26"/>
      <c r="C125" s="27"/>
      <c r="D125" s="28"/>
    </row>
    <row r="126" spans="1:4" x14ac:dyDescent="0.25">
      <c r="A126" s="34" t="s">
        <v>49</v>
      </c>
      <c r="B126" s="19" t="s">
        <v>69</v>
      </c>
      <c r="C126" s="20">
        <v>54</v>
      </c>
      <c r="D126" s="21">
        <v>0.9</v>
      </c>
    </row>
    <row r="127" spans="1:4" x14ac:dyDescent="0.25">
      <c r="A127" s="35"/>
      <c r="B127" s="19" t="s">
        <v>70</v>
      </c>
      <c r="C127" s="20">
        <v>5</v>
      </c>
      <c r="D127" s="21">
        <v>8.3299999999999999E-2</v>
      </c>
    </row>
    <row r="128" spans="1:4" x14ac:dyDescent="0.25">
      <c r="A128" s="35"/>
      <c r="B128" s="19" t="s">
        <v>71</v>
      </c>
      <c r="C128" s="20">
        <v>1</v>
      </c>
      <c r="D128" s="21">
        <v>1.67E-2</v>
      </c>
    </row>
    <row r="129" spans="1:4" x14ac:dyDescent="0.25">
      <c r="A129" s="22" t="s">
        <v>76</v>
      </c>
      <c r="B129" s="19" t="s">
        <v>72</v>
      </c>
      <c r="C129" s="20">
        <v>0</v>
      </c>
      <c r="D129" s="21">
        <v>0</v>
      </c>
    </row>
    <row r="130" spans="1:4" x14ac:dyDescent="0.25">
      <c r="A130" s="23">
        <f>SUM(C126*4+C127*3+C128*2+C129*1)/C130</f>
        <v>3.8833333333333333</v>
      </c>
      <c r="B130" s="24" t="s">
        <v>73</v>
      </c>
      <c r="C130" s="20">
        <v>60</v>
      </c>
      <c r="D130" s="21">
        <v>1</v>
      </c>
    </row>
    <row r="131" spans="1:4" s="16" customFormat="1" x14ac:dyDescent="0.25">
      <c r="A131" s="25"/>
      <c r="B131" s="26"/>
      <c r="C131" s="27"/>
      <c r="D131" s="28"/>
    </row>
    <row r="132" spans="1:4" x14ac:dyDescent="0.25">
      <c r="A132" s="34" t="s">
        <v>4</v>
      </c>
      <c r="B132" s="19" t="s">
        <v>69</v>
      </c>
      <c r="C132" s="20">
        <v>58</v>
      </c>
      <c r="D132" s="21">
        <v>0.9667</v>
      </c>
    </row>
    <row r="133" spans="1:4" x14ac:dyDescent="0.25">
      <c r="A133" s="35"/>
      <c r="B133" s="19" t="s">
        <v>70</v>
      </c>
      <c r="C133" s="20">
        <v>2</v>
      </c>
      <c r="D133" s="21">
        <v>3.3300000000000003E-2</v>
      </c>
    </row>
    <row r="134" spans="1:4" x14ac:dyDescent="0.25">
      <c r="A134" s="35"/>
      <c r="B134" s="19" t="s">
        <v>71</v>
      </c>
      <c r="C134" s="20">
        <v>0</v>
      </c>
      <c r="D134" s="21">
        <v>0</v>
      </c>
    </row>
    <row r="135" spans="1:4" x14ac:dyDescent="0.25">
      <c r="A135" s="22" t="s">
        <v>76</v>
      </c>
      <c r="B135" s="19" t="s">
        <v>72</v>
      </c>
      <c r="C135" s="20">
        <v>0</v>
      </c>
      <c r="D135" s="21">
        <v>0</v>
      </c>
    </row>
    <row r="136" spans="1:4" x14ac:dyDescent="0.25">
      <c r="A136" s="23">
        <f>SUM(C132*4+C133*3+C134*2+C135*1)/C136</f>
        <v>3.9666666666666668</v>
      </c>
      <c r="B136" s="24" t="s">
        <v>73</v>
      </c>
      <c r="C136" s="20">
        <v>60</v>
      </c>
      <c r="D136" s="21">
        <v>1</v>
      </c>
    </row>
    <row r="137" spans="1:4" s="16" customFormat="1" x14ac:dyDescent="0.25">
      <c r="A137" s="25"/>
      <c r="B137" s="26"/>
      <c r="C137" s="27"/>
      <c r="D137" s="28"/>
    </row>
    <row r="138" spans="1:4" x14ac:dyDescent="0.25">
      <c r="A138" s="34" t="s">
        <v>50</v>
      </c>
      <c r="B138" s="19" t="s">
        <v>69</v>
      </c>
      <c r="C138" s="20">
        <v>60</v>
      </c>
      <c r="D138" s="21">
        <v>1</v>
      </c>
    </row>
    <row r="139" spans="1:4" x14ac:dyDescent="0.25">
      <c r="A139" s="35"/>
      <c r="B139" s="19" t="s">
        <v>70</v>
      </c>
      <c r="C139" s="20">
        <v>0</v>
      </c>
      <c r="D139" s="21">
        <v>0</v>
      </c>
    </row>
    <row r="140" spans="1:4" x14ac:dyDescent="0.25">
      <c r="A140" s="35"/>
      <c r="B140" s="19" t="s">
        <v>71</v>
      </c>
      <c r="C140" s="20">
        <v>0</v>
      </c>
      <c r="D140" s="21">
        <v>0</v>
      </c>
    </row>
    <row r="141" spans="1:4" x14ac:dyDescent="0.25">
      <c r="A141" s="22" t="s">
        <v>76</v>
      </c>
      <c r="B141" s="19" t="s">
        <v>72</v>
      </c>
      <c r="C141" s="20">
        <v>0</v>
      </c>
      <c r="D141" s="21">
        <v>0</v>
      </c>
    </row>
    <row r="142" spans="1:4" x14ac:dyDescent="0.25">
      <c r="A142" s="23">
        <f>SUM(C138*4+C139*3+C140*2+C141*1)/C142</f>
        <v>4</v>
      </c>
      <c r="B142" s="24" t="s">
        <v>73</v>
      </c>
      <c r="C142" s="20">
        <v>60</v>
      </c>
      <c r="D142" s="21">
        <v>1</v>
      </c>
    </row>
    <row r="143" spans="1:4" s="16" customFormat="1" x14ac:dyDescent="0.25">
      <c r="A143" s="25"/>
      <c r="B143" s="26"/>
      <c r="C143" s="27"/>
      <c r="D143" s="28"/>
    </row>
    <row r="144" spans="1:4" x14ac:dyDescent="0.25">
      <c r="A144" s="32" t="s">
        <v>85</v>
      </c>
      <c r="B144" s="33"/>
      <c r="C144" s="30">
        <f>AVERAGE(A124,A130,A136,A142)</f>
        <v>3.9458333333333333</v>
      </c>
      <c r="D144" s="31"/>
    </row>
    <row r="145" spans="1:4" x14ac:dyDescent="0.25">
      <c r="A145" s="25"/>
      <c r="B145" s="26"/>
      <c r="C145" s="27"/>
      <c r="D145" s="28"/>
    </row>
    <row r="146" spans="1:4" x14ac:dyDescent="0.25">
      <c r="A146" s="15" t="s">
        <v>29</v>
      </c>
      <c r="B146" s="16"/>
      <c r="C146" s="17" t="s">
        <v>67</v>
      </c>
      <c r="D146" s="17" t="s">
        <v>68</v>
      </c>
    </row>
    <row r="147" spans="1:4" x14ac:dyDescent="0.25">
      <c r="A147" s="34" t="s">
        <v>6</v>
      </c>
      <c r="B147" s="19" t="s">
        <v>69</v>
      </c>
      <c r="C147" s="20">
        <v>55</v>
      </c>
      <c r="D147" s="21">
        <v>0.91669999999999996</v>
      </c>
    </row>
    <row r="148" spans="1:4" x14ac:dyDescent="0.25">
      <c r="A148" s="35"/>
      <c r="B148" s="19" t="s">
        <v>70</v>
      </c>
      <c r="C148" s="20">
        <v>5</v>
      </c>
      <c r="D148" s="21">
        <v>8.3299999999999999E-2</v>
      </c>
    </row>
    <row r="149" spans="1:4" x14ac:dyDescent="0.25">
      <c r="A149" s="35"/>
      <c r="B149" s="19" t="s">
        <v>71</v>
      </c>
      <c r="C149" s="20">
        <v>0</v>
      </c>
      <c r="D149" s="21">
        <v>0</v>
      </c>
    </row>
    <row r="150" spans="1:4" x14ac:dyDescent="0.25">
      <c r="A150" s="22" t="s">
        <v>76</v>
      </c>
      <c r="B150" s="19" t="s">
        <v>72</v>
      </c>
      <c r="C150" s="20">
        <v>0</v>
      </c>
      <c r="D150" s="21">
        <v>0</v>
      </c>
    </row>
    <row r="151" spans="1:4" x14ac:dyDescent="0.25">
      <c r="A151" s="23">
        <f>SUM(C147*4+C148*3+C149*2+C150*1)/C151</f>
        <v>3.9166666666666665</v>
      </c>
      <c r="B151" s="24" t="s">
        <v>73</v>
      </c>
      <c r="C151" s="20">
        <v>60</v>
      </c>
      <c r="D151" s="21">
        <v>1</v>
      </c>
    </row>
    <row r="152" spans="1:4" s="16" customFormat="1" x14ac:dyDescent="0.25">
      <c r="A152" s="25"/>
      <c r="B152" s="26"/>
      <c r="C152" s="27"/>
      <c r="D152" s="28"/>
    </row>
    <row r="153" spans="1:4" x14ac:dyDescent="0.25">
      <c r="A153" s="34" t="s">
        <v>7</v>
      </c>
      <c r="B153" s="19" t="s">
        <v>69</v>
      </c>
      <c r="C153" s="20">
        <v>56</v>
      </c>
      <c r="D153" s="21">
        <v>0.93330000000000002</v>
      </c>
    </row>
    <row r="154" spans="1:4" x14ac:dyDescent="0.25">
      <c r="A154" s="35"/>
      <c r="B154" s="19" t="s">
        <v>70</v>
      </c>
      <c r="C154" s="20">
        <v>4</v>
      </c>
      <c r="D154" s="21">
        <v>6.6699999999999995E-2</v>
      </c>
    </row>
    <row r="155" spans="1:4" x14ac:dyDescent="0.25">
      <c r="A155" s="35"/>
      <c r="B155" s="19" t="s">
        <v>71</v>
      </c>
      <c r="C155" s="20">
        <v>0</v>
      </c>
      <c r="D155" s="21">
        <v>0</v>
      </c>
    </row>
    <row r="156" spans="1:4" x14ac:dyDescent="0.25">
      <c r="A156" s="22" t="s">
        <v>76</v>
      </c>
      <c r="B156" s="19" t="s">
        <v>72</v>
      </c>
      <c r="C156" s="20">
        <v>0</v>
      </c>
      <c r="D156" s="21">
        <v>0</v>
      </c>
    </row>
    <row r="157" spans="1:4" x14ac:dyDescent="0.25">
      <c r="A157" s="23">
        <f>SUM(C153*4+C154*3+C155*2+C156*1)/C157</f>
        <v>3.9333333333333331</v>
      </c>
      <c r="B157" s="24" t="s">
        <v>73</v>
      </c>
      <c r="C157" s="20">
        <v>60</v>
      </c>
      <c r="D157" s="21">
        <v>1</v>
      </c>
    </row>
    <row r="158" spans="1:4" s="16" customFormat="1" x14ac:dyDescent="0.25">
      <c r="A158" s="25"/>
      <c r="B158" s="26"/>
      <c r="C158" s="27"/>
      <c r="D158" s="28"/>
    </row>
    <row r="159" spans="1:4" x14ac:dyDescent="0.25">
      <c r="A159" s="34" t="s">
        <v>4</v>
      </c>
      <c r="B159" s="19" t="s">
        <v>69</v>
      </c>
      <c r="C159" s="20">
        <v>56</v>
      </c>
      <c r="D159" s="21">
        <v>0.93330000000000002</v>
      </c>
    </row>
    <row r="160" spans="1:4" x14ac:dyDescent="0.25">
      <c r="A160" s="35"/>
      <c r="B160" s="19" t="s">
        <v>70</v>
      </c>
      <c r="C160" s="20">
        <v>4</v>
      </c>
      <c r="D160" s="21">
        <v>6.6699999999999995E-2</v>
      </c>
    </row>
    <row r="161" spans="1:4" x14ac:dyDescent="0.25">
      <c r="A161" s="35"/>
      <c r="B161" s="19" t="s">
        <v>71</v>
      </c>
      <c r="C161" s="20">
        <v>0</v>
      </c>
      <c r="D161" s="21">
        <v>0</v>
      </c>
    </row>
    <row r="162" spans="1:4" x14ac:dyDescent="0.25">
      <c r="A162" s="22" t="s">
        <v>76</v>
      </c>
      <c r="B162" s="19" t="s">
        <v>72</v>
      </c>
      <c r="C162" s="20">
        <v>0</v>
      </c>
      <c r="D162" s="21">
        <v>0</v>
      </c>
    </row>
    <row r="163" spans="1:4" x14ac:dyDescent="0.25">
      <c r="A163" s="23">
        <f>SUM(C159*4+C160*3+C161*2+C162*1)/C163</f>
        <v>3.9333333333333331</v>
      </c>
      <c r="B163" s="24" t="s">
        <v>73</v>
      </c>
      <c r="C163" s="20">
        <v>60</v>
      </c>
      <c r="D163" s="21">
        <v>1</v>
      </c>
    </row>
    <row r="164" spans="1:4" s="16" customFormat="1" x14ac:dyDescent="0.25">
      <c r="A164" s="25"/>
      <c r="B164" s="26"/>
      <c r="C164" s="27"/>
      <c r="D164" s="28"/>
    </row>
    <row r="165" spans="1:4" x14ac:dyDescent="0.25">
      <c r="A165" s="34" t="s">
        <v>8</v>
      </c>
      <c r="B165" s="19" t="s">
        <v>69</v>
      </c>
      <c r="C165" s="20">
        <v>57</v>
      </c>
      <c r="D165" s="21">
        <v>0.95</v>
      </c>
    </row>
    <row r="166" spans="1:4" x14ac:dyDescent="0.25">
      <c r="A166" s="35"/>
      <c r="B166" s="19" t="s">
        <v>70</v>
      </c>
      <c r="C166" s="20">
        <v>3</v>
      </c>
      <c r="D166" s="21">
        <v>0.05</v>
      </c>
    </row>
    <row r="167" spans="1:4" x14ac:dyDescent="0.25">
      <c r="A167" s="35"/>
      <c r="B167" s="19" t="s">
        <v>71</v>
      </c>
      <c r="C167" s="20">
        <v>0</v>
      </c>
      <c r="D167" s="21">
        <v>0</v>
      </c>
    </row>
    <row r="168" spans="1:4" x14ac:dyDescent="0.25">
      <c r="A168" s="22" t="s">
        <v>76</v>
      </c>
      <c r="B168" s="19" t="s">
        <v>72</v>
      </c>
      <c r="C168" s="20">
        <v>0</v>
      </c>
      <c r="D168" s="21">
        <v>0</v>
      </c>
    </row>
    <row r="169" spans="1:4" x14ac:dyDescent="0.25">
      <c r="A169" s="23">
        <f>SUM(C165*4+C166*3+C167*2+C168*1)/C169</f>
        <v>3.95</v>
      </c>
      <c r="B169" s="24" t="s">
        <v>73</v>
      </c>
      <c r="C169" s="20">
        <v>60</v>
      </c>
      <c r="D169" s="21">
        <v>1</v>
      </c>
    </row>
    <row r="170" spans="1:4" s="16" customFormat="1" x14ac:dyDescent="0.25">
      <c r="A170" s="25"/>
      <c r="B170" s="26"/>
      <c r="C170" s="27"/>
      <c r="D170" s="28"/>
    </row>
    <row r="171" spans="1:4" x14ac:dyDescent="0.25">
      <c r="A171" s="32" t="s">
        <v>86</v>
      </c>
      <c r="B171" s="33"/>
      <c r="C171" s="30">
        <f>AVERAGE(A151,A157,A163,A169)</f>
        <v>3.9333333333333336</v>
      </c>
      <c r="D171" s="31"/>
    </row>
    <row r="172" spans="1:4" x14ac:dyDescent="0.25">
      <c r="A172" s="25"/>
      <c r="B172" s="26"/>
      <c r="C172" s="27"/>
      <c r="D172" s="28"/>
    </row>
    <row r="173" spans="1:4" x14ac:dyDescent="0.25">
      <c r="A173" s="15" t="s">
        <v>5</v>
      </c>
      <c r="B173" s="16"/>
      <c r="C173" s="17" t="s">
        <v>67</v>
      </c>
      <c r="D173" s="17" t="s">
        <v>68</v>
      </c>
    </row>
    <row r="174" spans="1:4" x14ac:dyDescent="0.25">
      <c r="A174" s="34" t="s">
        <v>51</v>
      </c>
      <c r="B174" s="19" t="s">
        <v>64</v>
      </c>
      <c r="C174" s="20">
        <v>54</v>
      </c>
      <c r="D174" s="21">
        <v>0.9</v>
      </c>
    </row>
    <row r="175" spans="1:4" x14ac:dyDescent="0.25">
      <c r="A175" s="35"/>
      <c r="B175" s="19" t="s">
        <v>65</v>
      </c>
      <c r="C175" s="20">
        <v>6</v>
      </c>
      <c r="D175" s="21">
        <v>0.1</v>
      </c>
    </row>
    <row r="176" spans="1:4" x14ac:dyDescent="0.25">
      <c r="A176" s="35"/>
      <c r="B176" s="19" t="s">
        <v>88</v>
      </c>
      <c r="C176" s="20">
        <v>0</v>
      </c>
      <c r="D176" s="21">
        <v>0</v>
      </c>
    </row>
    <row r="177" spans="1:4" x14ac:dyDescent="0.25">
      <c r="A177" s="22" t="s">
        <v>76</v>
      </c>
      <c r="B177" s="19" t="s">
        <v>74</v>
      </c>
      <c r="C177" s="20">
        <v>0</v>
      </c>
      <c r="D177" s="21">
        <v>0</v>
      </c>
    </row>
    <row r="178" spans="1:4" x14ac:dyDescent="0.25">
      <c r="A178" s="23">
        <f>SUM(C174*4+C175*3+C176*2+C177*1)/C178</f>
        <v>3.9</v>
      </c>
      <c r="B178" s="24" t="s">
        <v>73</v>
      </c>
      <c r="C178" s="20">
        <v>60</v>
      </c>
      <c r="D178" s="21">
        <v>1</v>
      </c>
    </row>
    <row r="179" spans="1:4" s="16" customFormat="1" x14ac:dyDescent="0.25">
      <c r="A179" s="25"/>
      <c r="B179" s="26"/>
      <c r="C179" s="27"/>
      <c r="D179" s="28"/>
    </row>
    <row r="180" spans="1:4" x14ac:dyDescent="0.25">
      <c r="A180" s="34" t="s">
        <v>52</v>
      </c>
      <c r="B180" s="19" t="s">
        <v>66</v>
      </c>
      <c r="C180" s="20">
        <v>57</v>
      </c>
      <c r="D180" s="21">
        <v>0.95</v>
      </c>
    </row>
    <row r="181" spans="1:4" x14ac:dyDescent="0.25">
      <c r="A181" s="35"/>
      <c r="B181" s="19" t="s">
        <v>89</v>
      </c>
      <c r="C181" s="20">
        <v>3</v>
      </c>
      <c r="D181" s="21">
        <v>0.05</v>
      </c>
    </row>
    <row r="182" spans="1:4" ht="26.4" x14ac:dyDescent="0.25">
      <c r="A182" s="35"/>
      <c r="B182" s="19" t="s">
        <v>75</v>
      </c>
      <c r="C182" s="20">
        <v>0</v>
      </c>
      <c r="D182" s="21">
        <v>0</v>
      </c>
    </row>
    <row r="183" spans="1:4" x14ac:dyDescent="0.25">
      <c r="A183" s="22" t="s">
        <v>76</v>
      </c>
      <c r="B183" s="19" t="s">
        <v>90</v>
      </c>
      <c r="C183" s="20">
        <v>0</v>
      </c>
      <c r="D183" s="21">
        <v>0</v>
      </c>
    </row>
    <row r="184" spans="1:4" x14ac:dyDescent="0.25">
      <c r="A184" s="23">
        <f>SUM(C180*4+C181*3+C182*2+C183*1)/C184</f>
        <v>3.95</v>
      </c>
      <c r="B184" s="24" t="s">
        <v>73</v>
      </c>
      <c r="C184" s="20">
        <v>60</v>
      </c>
      <c r="D184" s="21">
        <v>1</v>
      </c>
    </row>
    <row r="185" spans="1:4" s="16" customFormat="1" x14ac:dyDescent="0.25">
      <c r="A185" s="25"/>
      <c r="B185" s="26"/>
      <c r="C185" s="27"/>
      <c r="D185" s="28"/>
    </row>
    <row r="186" spans="1:4" x14ac:dyDescent="0.25">
      <c r="A186" s="34" t="s">
        <v>53</v>
      </c>
      <c r="B186" s="19" t="s">
        <v>80</v>
      </c>
      <c r="C186" s="20">
        <v>57</v>
      </c>
      <c r="D186" s="21">
        <v>0.95</v>
      </c>
    </row>
    <row r="187" spans="1:4" x14ac:dyDescent="0.25">
      <c r="A187" s="35"/>
      <c r="B187" s="19" t="s">
        <v>78</v>
      </c>
      <c r="C187" s="20">
        <v>3</v>
      </c>
      <c r="D187" s="21">
        <v>0.05</v>
      </c>
    </row>
    <row r="188" spans="1:4" x14ac:dyDescent="0.25">
      <c r="A188" s="35"/>
      <c r="B188" s="19" t="s">
        <v>79</v>
      </c>
      <c r="C188" s="20">
        <v>0</v>
      </c>
      <c r="D188" s="21">
        <v>0</v>
      </c>
    </row>
    <row r="189" spans="1:4" x14ac:dyDescent="0.25">
      <c r="A189" s="22" t="s">
        <v>76</v>
      </c>
      <c r="B189" s="19" t="s">
        <v>77</v>
      </c>
      <c r="C189" s="20">
        <v>0</v>
      </c>
      <c r="D189" s="21">
        <v>0</v>
      </c>
    </row>
    <row r="190" spans="1:4" x14ac:dyDescent="0.25">
      <c r="A190" s="23">
        <f>SUM(C186*4+C187*3+C188*2+C189*1)/C190</f>
        <v>3.95</v>
      </c>
      <c r="B190" s="24" t="s">
        <v>73</v>
      </c>
      <c r="C190" s="20">
        <v>60</v>
      </c>
      <c r="D190" s="21">
        <v>1</v>
      </c>
    </row>
    <row r="192" spans="1:4" x14ac:dyDescent="0.25">
      <c r="A192" s="32" t="s">
        <v>87</v>
      </c>
      <c r="B192" s="33"/>
      <c r="C192" s="30">
        <f>AVERAGE(A178,A184,A190)</f>
        <v>3.9333333333333336</v>
      </c>
      <c r="D192" s="31"/>
    </row>
    <row r="193" spans="1:4" x14ac:dyDescent="0.25">
      <c r="A193" s="25"/>
      <c r="B193" s="26"/>
      <c r="C193" s="27"/>
      <c r="D193" s="28"/>
    </row>
  </sheetData>
  <mergeCells count="41">
    <mergeCell ref="A2:A4"/>
    <mergeCell ref="A8:A10"/>
    <mergeCell ref="A14:A16"/>
    <mergeCell ref="A20:A22"/>
    <mergeCell ref="A26:A28"/>
    <mergeCell ref="A32:A34"/>
    <mergeCell ref="A38:A40"/>
    <mergeCell ref="A44:A46"/>
    <mergeCell ref="A53:A55"/>
    <mergeCell ref="A59:A61"/>
    <mergeCell ref="A120:A122"/>
    <mergeCell ref="A126:A128"/>
    <mergeCell ref="A65:A67"/>
    <mergeCell ref="A71:A73"/>
    <mergeCell ref="A77:A79"/>
    <mergeCell ref="A86:A88"/>
    <mergeCell ref="A92:A94"/>
    <mergeCell ref="A132:A134"/>
    <mergeCell ref="A138:A140"/>
    <mergeCell ref="A147:A149"/>
    <mergeCell ref="A153:A155"/>
    <mergeCell ref="A159:A161"/>
    <mergeCell ref="C50:D50"/>
    <mergeCell ref="A83:B83"/>
    <mergeCell ref="C83:D83"/>
    <mergeCell ref="A117:B117"/>
    <mergeCell ref="C117:D117"/>
    <mergeCell ref="A50:B50"/>
    <mergeCell ref="A99:A101"/>
    <mergeCell ref="A105:A107"/>
    <mergeCell ref="A111:A113"/>
    <mergeCell ref="C144:D144"/>
    <mergeCell ref="A171:B171"/>
    <mergeCell ref="C171:D171"/>
    <mergeCell ref="A192:B192"/>
    <mergeCell ref="C192:D192"/>
    <mergeCell ref="A165:A167"/>
    <mergeCell ref="A174:A176"/>
    <mergeCell ref="A180:A182"/>
    <mergeCell ref="A186:A188"/>
    <mergeCell ref="A144:B144"/>
  </mergeCells>
  <printOptions horizontalCentered="1"/>
  <pageMargins left="0.25" right="0.25" top="1.5" bottom="0.5" header="0.5" footer="0.25"/>
  <pageSetup orientation="portrait" r:id="rId1"/>
  <headerFooter alignWithMargins="0">
    <oddHeader>&amp;C&amp;"MS Sans Serif,Bold Italic"&amp;10SOUTHWESTERN OK STATE UNIVERSITY&amp;"MS Sans Serif,Bold"
UNIVERSITY SUPERVISOR EVALUATION OF TEACHER CANDIDATE
&amp;"MS Sans Serif,Bold Italic"Unit Summative Evaluation&amp;"MS Sans Serif,Bold"
Spring 2018</oddHeader>
    <oddFooter>&amp;C&amp;"MS Sans Serif,Bold"4 Target, 3 Acceptable, 2 Acceptable, 1 Unacceptable, NR=Did Not Observe</oddFooter>
  </headerFooter>
  <rowBreaks count="3" manualBreakCount="3">
    <brk id="51" max="16383" man="1"/>
    <brk id="97" max="16383" man="1"/>
    <brk id="1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X65"/>
  <sheetViews>
    <sheetView tabSelected="1" workbookViewId="0">
      <selection sqref="A1:A2"/>
    </sheetView>
  </sheetViews>
  <sheetFormatPr defaultColWidth="10.7109375" defaultRowHeight="10.199999999999999" x14ac:dyDescent="0.2"/>
  <cols>
    <col min="1" max="1" width="7.42578125" style="9" bestFit="1" customWidth="1"/>
    <col min="2" max="9" width="5.7109375" style="6" bestFit="1" customWidth="1"/>
    <col min="10" max="10" width="7.28515625" style="3" bestFit="1" customWidth="1"/>
    <col min="11" max="11" width="1.85546875" style="5" customWidth="1"/>
    <col min="12" max="16" width="5.7109375" style="6" bestFit="1" customWidth="1"/>
    <col min="17" max="17" width="7.28515625" style="3" bestFit="1" customWidth="1"/>
    <col min="18" max="18" width="1.85546875" style="5" customWidth="1"/>
    <col min="19" max="23" width="5.7109375" style="6" bestFit="1" customWidth="1"/>
    <col min="24" max="24" width="7.28515625" style="3" bestFit="1" customWidth="1"/>
    <col min="25" max="25" width="1.85546875" style="5" customWidth="1"/>
    <col min="26" max="29" width="5.7109375" style="6" bestFit="1" customWidth="1"/>
    <col min="30" max="30" width="7.28515625" style="3" bestFit="1" customWidth="1"/>
    <col min="31" max="31" width="1.85546875" style="5" customWidth="1"/>
    <col min="32" max="35" width="5.7109375" style="6" bestFit="1" customWidth="1"/>
    <col min="36" max="36" width="7.42578125" style="3" bestFit="1" customWidth="1"/>
    <col min="37" max="37" width="1.85546875" style="5" customWidth="1"/>
    <col min="38" max="40" width="5.7109375" style="6" bestFit="1" customWidth="1"/>
    <col min="41" max="41" width="7.28515625" style="3" bestFit="1" customWidth="1"/>
    <col min="42" max="206" width="10.7109375" style="10"/>
    <col min="207" max="207" width="3.140625" style="10" bestFit="1" customWidth="1"/>
    <col min="208" max="208" width="23.140625" style="10" bestFit="1" customWidth="1"/>
    <col min="209" max="209" width="21" style="10" customWidth="1"/>
    <col min="210" max="210" width="22" style="10" bestFit="1" customWidth="1"/>
    <col min="211" max="211" width="13.85546875" style="10" customWidth="1"/>
    <col min="212" max="212" width="16" style="10" bestFit="1" customWidth="1"/>
    <col min="213" max="213" width="35.7109375" style="10" bestFit="1" customWidth="1"/>
    <col min="214" max="214" width="10.85546875" style="10" customWidth="1"/>
    <col min="215" max="215" width="8.28515625" style="10" customWidth="1"/>
    <col min="216" max="216" width="13" style="10" customWidth="1"/>
    <col min="217" max="217" width="11" style="10" customWidth="1"/>
    <col min="218" max="218" width="9.85546875" style="10" customWidth="1"/>
    <col min="219" max="219" width="12.28515625" style="10" customWidth="1"/>
    <col min="220" max="220" width="15.28515625" style="10" customWidth="1"/>
    <col min="221" max="221" width="11.28515625" style="10" customWidth="1"/>
    <col min="222" max="222" width="16" style="10" customWidth="1"/>
    <col min="223" max="223" width="11.85546875" style="10" customWidth="1"/>
    <col min="224" max="224" width="10.85546875" style="10" customWidth="1"/>
    <col min="225" max="225" width="13.140625" style="10" customWidth="1"/>
    <col min="226" max="226" width="13.7109375" style="10" customWidth="1"/>
    <col min="227" max="227" width="10.140625" style="10" customWidth="1"/>
    <col min="228" max="228" width="16" style="10" customWidth="1"/>
    <col min="229" max="229" width="10.42578125" style="10" customWidth="1"/>
    <col min="230" max="230" width="11.85546875" style="10" customWidth="1"/>
    <col min="231" max="231" width="15.28515625" style="10" customWidth="1"/>
    <col min="232" max="232" width="12.42578125" style="10" customWidth="1"/>
    <col min="233" max="233" width="9.140625" style="10" customWidth="1"/>
    <col min="234" max="234" width="16" style="10" customWidth="1"/>
    <col min="235" max="235" width="14.140625" style="10" customWidth="1"/>
    <col min="236" max="236" width="15.140625" style="10" customWidth="1"/>
    <col min="237" max="237" width="14.140625" style="10" customWidth="1"/>
    <col min="238" max="238" width="12.7109375" style="10" customWidth="1"/>
    <col min="239" max="239" width="16" style="10" customWidth="1"/>
    <col min="240" max="240" width="11" style="10" customWidth="1"/>
    <col min="241" max="241" width="14.140625" style="10" customWidth="1"/>
    <col min="242" max="242" width="14.42578125" style="10" customWidth="1"/>
    <col min="243" max="243" width="14.140625" style="10" customWidth="1"/>
    <col min="244" max="247" width="16" style="10" customWidth="1"/>
    <col min="248" max="462" width="10.7109375" style="10"/>
    <col min="463" max="463" width="3.140625" style="10" bestFit="1" customWidth="1"/>
    <col min="464" max="464" width="23.140625" style="10" bestFit="1" customWidth="1"/>
    <col min="465" max="465" width="21" style="10" customWidth="1"/>
    <col min="466" max="466" width="22" style="10" bestFit="1" customWidth="1"/>
    <col min="467" max="467" width="13.85546875" style="10" customWidth="1"/>
    <col min="468" max="468" width="16" style="10" bestFit="1" customWidth="1"/>
    <col min="469" max="469" width="35.7109375" style="10" bestFit="1" customWidth="1"/>
    <col min="470" max="470" width="10.85546875" style="10" customWidth="1"/>
    <col min="471" max="471" width="8.28515625" style="10" customWidth="1"/>
    <col min="472" max="472" width="13" style="10" customWidth="1"/>
    <col min="473" max="473" width="11" style="10" customWidth="1"/>
    <col min="474" max="474" width="9.85546875" style="10" customWidth="1"/>
    <col min="475" max="475" width="12.28515625" style="10" customWidth="1"/>
    <col min="476" max="476" width="15.28515625" style="10" customWidth="1"/>
    <col min="477" max="477" width="11.28515625" style="10" customWidth="1"/>
    <col min="478" max="478" width="16" style="10" customWidth="1"/>
    <col min="479" max="479" width="11.85546875" style="10" customWidth="1"/>
    <col min="480" max="480" width="10.85546875" style="10" customWidth="1"/>
    <col min="481" max="481" width="13.140625" style="10" customWidth="1"/>
    <col min="482" max="482" width="13.7109375" style="10" customWidth="1"/>
    <col min="483" max="483" width="10.140625" style="10" customWidth="1"/>
    <col min="484" max="484" width="16" style="10" customWidth="1"/>
    <col min="485" max="485" width="10.42578125" style="10" customWidth="1"/>
    <col min="486" max="486" width="11.85546875" style="10" customWidth="1"/>
    <col min="487" max="487" width="15.28515625" style="10" customWidth="1"/>
    <col min="488" max="488" width="12.42578125" style="10" customWidth="1"/>
    <col min="489" max="489" width="9.140625" style="10" customWidth="1"/>
    <col min="490" max="490" width="16" style="10" customWidth="1"/>
    <col min="491" max="491" width="14.140625" style="10" customWidth="1"/>
    <col min="492" max="492" width="15.140625" style="10" customWidth="1"/>
    <col min="493" max="493" width="14.140625" style="10" customWidth="1"/>
    <col min="494" max="494" width="12.7109375" style="10" customWidth="1"/>
    <col min="495" max="495" width="16" style="10" customWidth="1"/>
    <col min="496" max="496" width="11" style="10" customWidth="1"/>
    <col min="497" max="497" width="14.140625" style="10" customWidth="1"/>
    <col min="498" max="498" width="14.42578125" style="10" customWidth="1"/>
    <col min="499" max="499" width="14.140625" style="10" customWidth="1"/>
    <col min="500" max="503" width="16" style="10" customWidth="1"/>
    <col min="504" max="718" width="10.7109375" style="10"/>
    <col min="719" max="719" width="3.140625" style="10" bestFit="1" customWidth="1"/>
    <col min="720" max="720" width="23.140625" style="10" bestFit="1" customWidth="1"/>
    <col min="721" max="721" width="21" style="10" customWidth="1"/>
    <col min="722" max="722" width="22" style="10" bestFit="1" customWidth="1"/>
    <col min="723" max="723" width="13.85546875" style="10" customWidth="1"/>
    <col min="724" max="724" width="16" style="10" bestFit="1" customWidth="1"/>
    <col min="725" max="725" width="35.7109375" style="10" bestFit="1" customWidth="1"/>
    <col min="726" max="726" width="10.85546875" style="10" customWidth="1"/>
    <col min="727" max="727" width="8.28515625" style="10" customWidth="1"/>
    <col min="728" max="728" width="13" style="10" customWidth="1"/>
    <col min="729" max="729" width="11" style="10" customWidth="1"/>
    <col min="730" max="730" width="9.85546875" style="10" customWidth="1"/>
    <col min="731" max="731" width="12.28515625" style="10" customWidth="1"/>
    <col min="732" max="732" width="15.28515625" style="10" customWidth="1"/>
    <col min="733" max="733" width="11.28515625" style="10" customWidth="1"/>
    <col min="734" max="734" width="16" style="10" customWidth="1"/>
    <col min="735" max="735" width="11.85546875" style="10" customWidth="1"/>
    <col min="736" max="736" width="10.85546875" style="10" customWidth="1"/>
    <col min="737" max="737" width="13.140625" style="10" customWidth="1"/>
    <col min="738" max="738" width="13.7109375" style="10" customWidth="1"/>
    <col min="739" max="739" width="10.140625" style="10" customWidth="1"/>
    <col min="740" max="740" width="16" style="10" customWidth="1"/>
    <col min="741" max="741" width="10.42578125" style="10" customWidth="1"/>
    <col min="742" max="742" width="11.85546875" style="10" customWidth="1"/>
    <col min="743" max="743" width="15.28515625" style="10" customWidth="1"/>
    <col min="744" max="744" width="12.42578125" style="10" customWidth="1"/>
    <col min="745" max="745" width="9.140625" style="10" customWidth="1"/>
    <col min="746" max="746" width="16" style="10" customWidth="1"/>
    <col min="747" max="747" width="14.140625" style="10" customWidth="1"/>
    <col min="748" max="748" width="15.140625" style="10" customWidth="1"/>
    <col min="749" max="749" width="14.140625" style="10" customWidth="1"/>
    <col min="750" max="750" width="12.7109375" style="10" customWidth="1"/>
    <col min="751" max="751" width="16" style="10" customWidth="1"/>
    <col min="752" max="752" width="11" style="10" customWidth="1"/>
    <col min="753" max="753" width="14.140625" style="10" customWidth="1"/>
    <col min="754" max="754" width="14.42578125" style="10" customWidth="1"/>
    <col min="755" max="755" width="14.140625" style="10" customWidth="1"/>
    <col min="756" max="759" width="16" style="10" customWidth="1"/>
    <col min="760" max="974" width="10.7109375" style="10"/>
    <col min="975" max="975" width="3.140625" style="10" bestFit="1" customWidth="1"/>
    <col min="976" max="976" width="23.140625" style="10" bestFit="1" customWidth="1"/>
    <col min="977" max="977" width="21" style="10" customWidth="1"/>
    <col min="978" max="978" width="22" style="10" bestFit="1" customWidth="1"/>
    <col min="979" max="979" width="13.85546875" style="10" customWidth="1"/>
    <col min="980" max="980" width="16" style="10" bestFit="1" customWidth="1"/>
    <col min="981" max="981" width="35.7109375" style="10" bestFit="1" customWidth="1"/>
    <col min="982" max="982" width="10.85546875" style="10" customWidth="1"/>
    <col min="983" max="983" width="8.28515625" style="10" customWidth="1"/>
    <col min="984" max="984" width="13" style="10" customWidth="1"/>
    <col min="985" max="985" width="11" style="10" customWidth="1"/>
    <col min="986" max="986" width="9.85546875" style="10" customWidth="1"/>
    <col min="987" max="987" width="12.28515625" style="10" customWidth="1"/>
    <col min="988" max="988" width="15.28515625" style="10" customWidth="1"/>
    <col min="989" max="989" width="11.28515625" style="10" customWidth="1"/>
    <col min="990" max="990" width="16" style="10" customWidth="1"/>
    <col min="991" max="991" width="11.85546875" style="10" customWidth="1"/>
    <col min="992" max="992" width="10.85546875" style="10" customWidth="1"/>
    <col min="993" max="993" width="13.140625" style="10" customWidth="1"/>
    <col min="994" max="994" width="13.7109375" style="10" customWidth="1"/>
    <col min="995" max="995" width="10.140625" style="10" customWidth="1"/>
    <col min="996" max="996" width="16" style="10" customWidth="1"/>
    <col min="997" max="997" width="10.42578125" style="10" customWidth="1"/>
    <col min="998" max="998" width="11.85546875" style="10" customWidth="1"/>
    <col min="999" max="999" width="15.28515625" style="10" customWidth="1"/>
    <col min="1000" max="1000" width="12.42578125" style="10" customWidth="1"/>
    <col min="1001" max="1001" width="9.140625" style="10" customWidth="1"/>
    <col min="1002" max="1002" width="16" style="10" customWidth="1"/>
    <col min="1003" max="1003" width="14.140625" style="10" customWidth="1"/>
    <col min="1004" max="1004" width="15.140625" style="10" customWidth="1"/>
    <col min="1005" max="1005" width="14.140625" style="10" customWidth="1"/>
    <col min="1006" max="1006" width="12.7109375" style="10" customWidth="1"/>
    <col min="1007" max="1007" width="16" style="10" customWidth="1"/>
    <col min="1008" max="1008" width="11" style="10" customWidth="1"/>
    <col min="1009" max="1009" width="14.140625" style="10" customWidth="1"/>
    <col min="1010" max="1010" width="14.42578125" style="10" customWidth="1"/>
    <col min="1011" max="1011" width="14.140625" style="10" customWidth="1"/>
    <col min="1012" max="1015" width="16" style="10" customWidth="1"/>
    <col min="1016" max="1230" width="10.7109375" style="10"/>
    <col min="1231" max="1231" width="3.140625" style="10" bestFit="1" customWidth="1"/>
    <col min="1232" max="1232" width="23.140625" style="10" bestFit="1" customWidth="1"/>
    <col min="1233" max="1233" width="21" style="10" customWidth="1"/>
    <col min="1234" max="1234" width="22" style="10" bestFit="1" customWidth="1"/>
    <col min="1235" max="1235" width="13.85546875" style="10" customWidth="1"/>
    <col min="1236" max="1236" width="16" style="10" bestFit="1" customWidth="1"/>
    <col min="1237" max="1237" width="35.7109375" style="10" bestFit="1" customWidth="1"/>
    <col min="1238" max="1238" width="10.85546875" style="10" customWidth="1"/>
    <col min="1239" max="1239" width="8.28515625" style="10" customWidth="1"/>
    <col min="1240" max="1240" width="13" style="10" customWidth="1"/>
    <col min="1241" max="1241" width="11" style="10" customWidth="1"/>
    <col min="1242" max="1242" width="9.85546875" style="10" customWidth="1"/>
    <col min="1243" max="1243" width="12.28515625" style="10" customWidth="1"/>
    <col min="1244" max="1244" width="15.28515625" style="10" customWidth="1"/>
    <col min="1245" max="1245" width="11.28515625" style="10" customWidth="1"/>
    <col min="1246" max="1246" width="16" style="10" customWidth="1"/>
    <col min="1247" max="1247" width="11.85546875" style="10" customWidth="1"/>
    <col min="1248" max="1248" width="10.85546875" style="10" customWidth="1"/>
    <col min="1249" max="1249" width="13.140625" style="10" customWidth="1"/>
    <col min="1250" max="1250" width="13.7109375" style="10" customWidth="1"/>
    <col min="1251" max="1251" width="10.140625" style="10" customWidth="1"/>
    <col min="1252" max="1252" width="16" style="10" customWidth="1"/>
    <col min="1253" max="1253" width="10.42578125" style="10" customWidth="1"/>
    <col min="1254" max="1254" width="11.85546875" style="10" customWidth="1"/>
    <col min="1255" max="1255" width="15.28515625" style="10" customWidth="1"/>
    <col min="1256" max="1256" width="12.42578125" style="10" customWidth="1"/>
    <col min="1257" max="1257" width="9.140625" style="10" customWidth="1"/>
    <col min="1258" max="1258" width="16" style="10" customWidth="1"/>
    <col min="1259" max="1259" width="14.140625" style="10" customWidth="1"/>
    <col min="1260" max="1260" width="15.140625" style="10" customWidth="1"/>
    <col min="1261" max="1261" width="14.140625" style="10" customWidth="1"/>
    <col min="1262" max="1262" width="12.7109375" style="10" customWidth="1"/>
    <col min="1263" max="1263" width="16" style="10" customWidth="1"/>
    <col min="1264" max="1264" width="11" style="10" customWidth="1"/>
    <col min="1265" max="1265" width="14.140625" style="10" customWidth="1"/>
    <col min="1266" max="1266" width="14.42578125" style="10" customWidth="1"/>
    <col min="1267" max="1267" width="14.140625" style="10" customWidth="1"/>
    <col min="1268" max="1271" width="16" style="10" customWidth="1"/>
    <col min="1272" max="1486" width="10.7109375" style="10"/>
    <col min="1487" max="1487" width="3.140625" style="10" bestFit="1" customWidth="1"/>
    <col min="1488" max="1488" width="23.140625" style="10" bestFit="1" customWidth="1"/>
    <col min="1489" max="1489" width="21" style="10" customWidth="1"/>
    <col min="1490" max="1490" width="22" style="10" bestFit="1" customWidth="1"/>
    <col min="1491" max="1491" width="13.85546875" style="10" customWidth="1"/>
    <col min="1492" max="1492" width="16" style="10" bestFit="1" customWidth="1"/>
    <col min="1493" max="1493" width="35.7109375" style="10" bestFit="1" customWidth="1"/>
    <col min="1494" max="1494" width="10.85546875" style="10" customWidth="1"/>
    <col min="1495" max="1495" width="8.28515625" style="10" customWidth="1"/>
    <col min="1496" max="1496" width="13" style="10" customWidth="1"/>
    <col min="1497" max="1497" width="11" style="10" customWidth="1"/>
    <col min="1498" max="1498" width="9.85546875" style="10" customWidth="1"/>
    <col min="1499" max="1499" width="12.28515625" style="10" customWidth="1"/>
    <col min="1500" max="1500" width="15.28515625" style="10" customWidth="1"/>
    <col min="1501" max="1501" width="11.28515625" style="10" customWidth="1"/>
    <col min="1502" max="1502" width="16" style="10" customWidth="1"/>
    <col min="1503" max="1503" width="11.85546875" style="10" customWidth="1"/>
    <col min="1504" max="1504" width="10.85546875" style="10" customWidth="1"/>
    <col min="1505" max="1505" width="13.140625" style="10" customWidth="1"/>
    <col min="1506" max="1506" width="13.7109375" style="10" customWidth="1"/>
    <col min="1507" max="1507" width="10.140625" style="10" customWidth="1"/>
    <col min="1508" max="1508" width="16" style="10" customWidth="1"/>
    <col min="1509" max="1509" width="10.42578125" style="10" customWidth="1"/>
    <col min="1510" max="1510" width="11.85546875" style="10" customWidth="1"/>
    <col min="1511" max="1511" width="15.28515625" style="10" customWidth="1"/>
    <col min="1512" max="1512" width="12.42578125" style="10" customWidth="1"/>
    <col min="1513" max="1513" width="9.140625" style="10" customWidth="1"/>
    <col min="1514" max="1514" width="16" style="10" customWidth="1"/>
    <col min="1515" max="1515" width="14.140625" style="10" customWidth="1"/>
    <col min="1516" max="1516" width="15.140625" style="10" customWidth="1"/>
    <col min="1517" max="1517" width="14.140625" style="10" customWidth="1"/>
    <col min="1518" max="1518" width="12.7109375" style="10" customWidth="1"/>
    <col min="1519" max="1519" width="16" style="10" customWidth="1"/>
    <col min="1520" max="1520" width="11" style="10" customWidth="1"/>
    <col min="1521" max="1521" width="14.140625" style="10" customWidth="1"/>
    <col min="1522" max="1522" width="14.42578125" style="10" customWidth="1"/>
    <col min="1523" max="1523" width="14.140625" style="10" customWidth="1"/>
    <col min="1524" max="1527" width="16" style="10" customWidth="1"/>
    <col min="1528" max="1742" width="10.7109375" style="10"/>
    <col min="1743" max="1743" width="3.140625" style="10" bestFit="1" customWidth="1"/>
    <col min="1744" max="1744" width="23.140625" style="10" bestFit="1" customWidth="1"/>
    <col min="1745" max="1745" width="21" style="10" customWidth="1"/>
    <col min="1746" max="1746" width="22" style="10" bestFit="1" customWidth="1"/>
    <col min="1747" max="1747" width="13.85546875" style="10" customWidth="1"/>
    <col min="1748" max="1748" width="16" style="10" bestFit="1" customWidth="1"/>
    <col min="1749" max="1749" width="35.7109375" style="10" bestFit="1" customWidth="1"/>
    <col min="1750" max="1750" width="10.85546875" style="10" customWidth="1"/>
    <col min="1751" max="1751" width="8.28515625" style="10" customWidth="1"/>
    <col min="1752" max="1752" width="13" style="10" customWidth="1"/>
    <col min="1753" max="1753" width="11" style="10" customWidth="1"/>
    <col min="1754" max="1754" width="9.85546875" style="10" customWidth="1"/>
    <col min="1755" max="1755" width="12.28515625" style="10" customWidth="1"/>
    <col min="1756" max="1756" width="15.28515625" style="10" customWidth="1"/>
    <col min="1757" max="1757" width="11.28515625" style="10" customWidth="1"/>
    <col min="1758" max="1758" width="16" style="10" customWidth="1"/>
    <col min="1759" max="1759" width="11.85546875" style="10" customWidth="1"/>
    <col min="1760" max="1760" width="10.85546875" style="10" customWidth="1"/>
    <col min="1761" max="1761" width="13.140625" style="10" customWidth="1"/>
    <col min="1762" max="1762" width="13.7109375" style="10" customWidth="1"/>
    <col min="1763" max="1763" width="10.140625" style="10" customWidth="1"/>
    <col min="1764" max="1764" width="16" style="10" customWidth="1"/>
    <col min="1765" max="1765" width="10.42578125" style="10" customWidth="1"/>
    <col min="1766" max="1766" width="11.85546875" style="10" customWidth="1"/>
    <col min="1767" max="1767" width="15.28515625" style="10" customWidth="1"/>
    <col min="1768" max="1768" width="12.42578125" style="10" customWidth="1"/>
    <col min="1769" max="1769" width="9.140625" style="10" customWidth="1"/>
    <col min="1770" max="1770" width="16" style="10" customWidth="1"/>
    <col min="1771" max="1771" width="14.140625" style="10" customWidth="1"/>
    <col min="1772" max="1772" width="15.140625" style="10" customWidth="1"/>
    <col min="1773" max="1773" width="14.140625" style="10" customWidth="1"/>
    <col min="1774" max="1774" width="12.7109375" style="10" customWidth="1"/>
    <col min="1775" max="1775" width="16" style="10" customWidth="1"/>
    <col min="1776" max="1776" width="11" style="10" customWidth="1"/>
    <col min="1777" max="1777" width="14.140625" style="10" customWidth="1"/>
    <col min="1778" max="1778" width="14.42578125" style="10" customWidth="1"/>
    <col min="1779" max="1779" width="14.140625" style="10" customWidth="1"/>
    <col min="1780" max="1783" width="16" style="10" customWidth="1"/>
    <col min="1784" max="1998" width="10.7109375" style="10"/>
    <col min="1999" max="1999" width="3.140625" style="10" bestFit="1" customWidth="1"/>
    <col min="2000" max="2000" width="23.140625" style="10" bestFit="1" customWidth="1"/>
    <col min="2001" max="2001" width="21" style="10" customWidth="1"/>
    <col min="2002" max="2002" width="22" style="10" bestFit="1" customWidth="1"/>
    <col min="2003" max="2003" width="13.85546875" style="10" customWidth="1"/>
    <col min="2004" max="2004" width="16" style="10" bestFit="1" customWidth="1"/>
    <col min="2005" max="2005" width="35.7109375" style="10" bestFit="1" customWidth="1"/>
    <col min="2006" max="2006" width="10.85546875" style="10" customWidth="1"/>
    <col min="2007" max="2007" width="8.28515625" style="10" customWidth="1"/>
    <col min="2008" max="2008" width="13" style="10" customWidth="1"/>
    <col min="2009" max="2009" width="11" style="10" customWidth="1"/>
    <col min="2010" max="2010" width="9.85546875" style="10" customWidth="1"/>
    <col min="2011" max="2011" width="12.28515625" style="10" customWidth="1"/>
    <col min="2012" max="2012" width="15.28515625" style="10" customWidth="1"/>
    <col min="2013" max="2013" width="11.28515625" style="10" customWidth="1"/>
    <col min="2014" max="2014" width="16" style="10" customWidth="1"/>
    <col min="2015" max="2015" width="11.85546875" style="10" customWidth="1"/>
    <col min="2016" max="2016" width="10.85546875" style="10" customWidth="1"/>
    <col min="2017" max="2017" width="13.140625" style="10" customWidth="1"/>
    <col min="2018" max="2018" width="13.7109375" style="10" customWidth="1"/>
    <col min="2019" max="2019" width="10.140625" style="10" customWidth="1"/>
    <col min="2020" max="2020" width="16" style="10" customWidth="1"/>
    <col min="2021" max="2021" width="10.42578125" style="10" customWidth="1"/>
    <col min="2022" max="2022" width="11.85546875" style="10" customWidth="1"/>
    <col min="2023" max="2023" width="15.28515625" style="10" customWidth="1"/>
    <col min="2024" max="2024" width="12.42578125" style="10" customWidth="1"/>
    <col min="2025" max="2025" width="9.140625" style="10" customWidth="1"/>
    <col min="2026" max="2026" width="16" style="10" customWidth="1"/>
    <col min="2027" max="2027" width="14.140625" style="10" customWidth="1"/>
    <col min="2028" max="2028" width="15.140625" style="10" customWidth="1"/>
    <col min="2029" max="2029" width="14.140625" style="10" customWidth="1"/>
    <col min="2030" max="2030" width="12.7109375" style="10" customWidth="1"/>
    <col min="2031" max="2031" width="16" style="10" customWidth="1"/>
    <col min="2032" max="2032" width="11" style="10" customWidth="1"/>
    <col min="2033" max="2033" width="14.140625" style="10" customWidth="1"/>
    <col min="2034" max="2034" width="14.42578125" style="10" customWidth="1"/>
    <col min="2035" max="2035" width="14.140625" style="10" customWidth="1"/>
    <col min="2036" max="2039" width="16" style="10" customWidth="1"/>
    <col min="2040" max="2254" width="10.7109375" style="10"/>
    <col min="2255" max="2255" width="3.140625" style="10" bestFit="1" customWidth="1"/>
    <col min="2256" max="2256" width="23.140625" style="10" bestFit="1" customWidth="1"/>
    <col min="2257" max="2257" width="21" style="10" customWidth="1"/>
    <col min="2258" max="2258" width="22" style="10" bestFit="1" customWidth="1"/>
    <col min="2259" max="2259" width="13.85546875" style="10" customWidth="1"/>
    <col min="2260" max="2260" width="16" style="10" bestFit="1" customWidth="1"/>
    <col min="2261" max="2261" width="35.7109375" style="10" bestFit="1" customWidth="1"/>
    <col min="2262" max="2262" width="10.85546875" style="10" customWidth="1"/>
    <col min="2263" max="2263" width="8.28515625" style="10" customWidth="1"/>
    <col min="2264" max="2264" width="13" style="10" customWidth="1"/>
    <col min="2265" max="2265" width="11" style="10" customWidth="1"/>
    <col min="2266" max="2266" width="9.85546875" style="10" customWidth="1"/>
    <col min="2267" max="2267" width="12.28515625" style="10" customWidth="1"/>
    <col min="2268" max="2268" width="15.28515625" style="10" customWidth="1"/>
    <col min="2269" max="2269" width="11.28515625" style="10" customWidth="1"/>
    <col min="2270" max="2270" width="16" style="10" customWidth="1"/>
    <col min="2271" max="2271" width="11.85546875" style="10" customWidth="1"/>
    <col min="2272" max="2272" width="10.85546875" style="10" customWidth="1"/>
    <col min="2273" max="2273" width="13.140625" style="10" customWidth="1"/>
    <col min="2274" max="2274" width="13.7109375" style="10" customWidth="1"/>
    <col min="2275" max="2275" width="10.140625" style="10" customWidth="1"/>
    <col min="2276" max="2276" width="16" style="10" customWidth="1"/>
    <col min="2277" max="2277" width="10.42578125" style="10" customWidth="1"/>
    <col min="2278" max="2278" width="11.85546875" style="10" customWidth="1"/>
    <col min="2279" max="2279" width="15.28515625" style="10" customWidth="1"/>
    <col min="2280" max="2280" width="12.42578125" style="10" customWidth="1"/>
    <col min="2281" max="2281" width="9.140625" style="10" customWidth="1"/>
    <col min="2282" max="2282" width="16" style="10" customWidth="1"/>
    <col min="2283" max="2283" width="14.140625" style="10" customWidth="1"/>
    <col min="2284" max="2284" width="15.140625" style="10" customWidth="1"/>
    <col min="2285" max="2285" width="14.140625" style="10" customWidth="1"/>
    <col min="2286" max="2286" width="12.7109375" style="10" customWidth="1"/>
    <col min="2287" max="2287" width="16" style="10" customWidth="1"/>
    <col min="2288" max="2288" width="11" style="10" customWidth="1"/>
    <col min="2289" max="2289" width="14.140625" style="10" customWidth="1"/>
    <col min="2290" max="2290" width="14.42578125" style="10" customWidth="1"/>
    <col min="2291" max="2291" width="14.140625" style="10" customWidth="1"/>
    <col min="2292" max="2295" width="16" style="10" customWidth="1"/>
    <col min="2296" max="2510" width="10.7109375" style="10"/>
    <col min="2511" max="2511" width="3.140625" style="10" bestFit="1" customWidth="1"/>
    <col min="2512" max="2512" width="23.140625" style="10" bestFit="1" customWidth="1"/>
    <col min="2513" max="2513" width="21" style="10" customWidth="1"/>
    <col min="2514" max="2514" width="22" style="10" bestFit="1" customWidth="1"/>
    <col min="2515" max="2515" width="13.85546875" style="10" customWidth="1"/>
    <col min="2516" max="2516" width="16" style="10" bestFit="1" customWidth="1"/>
    <col min="2517" max="2517" width="35.7109375" style="10" bestFit="1" customWidth="1"/>
    <col min="2518" max="2518" width="10.85546875" style="10" customWidth="1"/>
    <col min="2519" max="2519" width="8.28515625" style="10" customWidth="1"/>
    <col min="2520" max="2520" width="13" style="10" customWidth="1"/>
    <col min="2521" max="2521" width="11" style="10" customWidth="1"/>
    <col min="2522" max="2522" width="9.85546875" style="10" customWidth="1"/>
    <col min="2523" max="2523" width="12.28515625" style="10" customWidth="1"/>
    <col min="2524" max="2524" width="15.28515625" style="10" customWidth="1"/>
    <col min="2525" max="2525" width="11.28515625" style="10" customWidth="1"/>
    <col min="2526" max="2526" width="16" style="10" customWidth="1"/>
    <col min="2527" max="2527" width="11.85546875" style="10" customWidth="1"/>
    <col min="2528" max="2528" width="10.85546875" style="10" customWidth="1"/>
    <col min="2529" max="2529" width="13.140625" style="10" customWidth="1"/>
    <col min="2530" max="2530" width="13.7109375" style="10" customWidth="1"/>
    <col min="2531" max="2531" width="10.140625" style="10" customWidth="1"/>
    <col min="2532" max="2532" width="16" style="10" customWidth="1"/>
    <col min="2533" max="2533" width="10.42578125" style="10" customWidth="1"/>
    <col min="2534" max="2534" width="11.85546875" style="10" customWidth="1"/>
    <col min="2535" max="2535" width="15.28515625" style="10" customWidth="1"/>
    <col min="2536" max="2536" width="12.42578125" style="10" customWidth="1"/>
    <col min="2537" max="2537" width="9.140625" style="10" customWidth="1"/>
    <col min="2538" max="2538" width="16" style="10" customWidth="1"/>
    <col min="2539" max="2539" width="14.140625" style="10" customWidth="1"/>
    <col min="2540" max="2540" width="15.140625" style="10" customWidth="1"/>
    <col min="2541" max="2541" width="14.140625" style="10" customWidth="1"/>
    <col min="2542" max="2542" width="12.7109375" style="10" customWidth="1"/>
    <col min="2543" max="2543" width="16" style="10" customWidth="1"/>
    <col min="2544" max="2544" width="11" style="10" customWidth="1"/>
    <col min="2545" max="2545" width="14.140625" style="10" customWidth="1"/>
    <col min="2546" max="2546" width="14.42578125" style="10" customWidth="1"/>
    <col min="2547" max="2547" width="14.140625" style="10" customWidth="1"/>
    <col min="2548" max="2551" width="16" style="10" customWidth="1"/>
    <col min="2552" max="2766" width="10.7109375" style="10"/>
    <col min="2767" max="2767" width="3.140625" style="10" bestFit="1" customWidth="1"/>
    <col min="2768" max="2768" width="23.140625" style="10" bestFit="1" customWidth="1"/>
    <col min="2769" max="2769" width="21" style="10" customWidth="1"/>
    <col min="2770" max="2770" width="22" style="10" bestFit="1" customWidth="1"/>
    <col min="2771" max="2771" width="13.85546875" style="10" customWidth="1"/>
    <col min="2772" max="2772" width="16" style="10" bestFit="1" customWidth="1"/>
    <col min="2773" max="2773" width="35.7109375" style="10" bestFit="1" customWidth="1"/>
    <col min="2774" max="2774" width="10.85546875" style="10" customWidth="1"/>
    <col min="2775" max="2775" width="8.28515625" style="10" customWidth="1"/>
    <col min="2776" max="2776" width="13" style="10" customWidth="1"/>
    <col min="2777" max="2777" width="11" style="10" customWidth="1"/>
    <col min="2778" max="2778" width="9.85546875" style="10" customWidth="1"/>
    <col min="2779" max="2779" width="12.28515625" style="10" customWidth="1"/>
    <col min="2780" max="2780" width="15.28515625" style="10" customWidth="1"/>
    <col min="2781" max="2781" width="11.28515625" style="10" customWidth="1"/>
    <col min="2782" max="2782" width="16" style="10" customWidth="1"/>
    <col min="2783" max="2783" width="11.85546875" style="10" customWidth="1"/>
    <col min="2784" max="2784" width="10.85546875" style="10" customWidth="1"/>
    <col min="2785" max="2785" width="13.140625" style="10" customWidth="1"/>
    <col min="2786" max="2786" width="13.7109375" style="10" customWidth="1"/>
    <col min="2787" max="2787" width="10.140625" style="10" customWidth="1"/>
    <col min="2788" max="2788" width="16" style="10" customWidth="1"/>
    <col min="2789" max="2789" width="10.42578125" style="10" customWidth="1"/>
    <col min="2790" max="2790" width="11.85546875" style="10" customWidth="1"/>
    <col min="2791" max="2791" width="15.28515625" style="10" customWidth="1"/>
    <col min="2792" max="2792" width="12.42578125" style="10" customWidth="1"/>
    <col min="2793" max="2793" width="9.140625" style="10" customWidth="1"/>
    <col min="2794" max="2794" width="16" style="10" customWidth="1"/>
    <col min="2795" max="2795" width="14.140625" style="10" customWidth="1"/>
    <col min="2796" max="2796" width="15.140625" style="10" customWidth="1"/>
    <col min="2797" max="2797" width="14.140625" style="10" customWidth="1"/>
    <col min="2798" max="2798" width="12.7109375" style="10" customWidth="1"/>
    <col min="2799" max="2799" width="16" style="10" customWidth="1"/>
    <col min="2800" max="2800" width="11" style="10" customWidth="1"/>
    <col min="2801" max="2801" width="14.140625" style="10" customWidth="1"/>
    <col min="2802" max="2802" width="14.42578125" style="10" customWidth="1"/>
    <col min="2803" max="2803" width="14.140625" style="10" customWidth="1"/>
    <col min="2804" max="2807" width="16" style="10" customWidth="1"/>
    <col min="2808" max="3022" width="10.7109375" style="10"/>
    <col min="3023" max="3023" width="3.140625" style="10" bestFit="1" customWidth="1"/>
    <col min="3024" max="3024" width="23.140625" style="10" bestFit="1" customWidth="1"/>
    <col min="3025" max="3025" width="21" style="10" customWidth="1"/>
    <col min="3026" max="3026" width="22" style="10" bestFit="1" customWidth="1"/>
    <col min="3027" max="3027" width="13.85546875" style="10" customWidth="1"/>
    <col min="3028" max="3028" width="16" style="10" bestFit="1" customWidth="1"/>
    <col min="3029" max="3029" width="35.7109375" style="10" bestFit="1" customWidth="1"/>
    <col min="3030" max="3030" width="10.85546875" style="10" customWidth="1"/>
    <col min="3031" max="3031" width="8.28515625" style="10" customWidth="1"/>
    <col min="3032" max="3032" width="13" style="10" customWidth="1"/>
    <col min="3033" max="3033" width="11" style="10" customWidth="1"/>
    <col min="3034" max="3034" width="9.85546875" style="10" customWidth="1"/>
    <col min="3035" max="3035" width="12.28515625" style="10" customWidth="1"/>
    <col min="3036" max="3036" width="15.28515625" style="10" customWidth="1"/>
    <col min="3037" max="3037" width="11.28515625" style="10" customWidth="1"/>
    <col min="3038" max="3038" width="16" style="10" customWidth="1"/>
    <col min="3039" max="3039" width="11.85546875" style="10" customWidth="1"/>
    <col min="3040" max="3040" width="10.85546875" style="10" customWidth="1"/>
    <col min="3041" max="3041" width="13.140625" style="10" customWidth="1"/>
    <col min="3042" max="3042" width="13.7109375" style="10" customWidth="1"/>
    <col min="3043" max="3043" width="10.140625" style="10" customWidth="1"/>
    <col min="3044" max="3044" width="16" style="10" customWidth="1"/>
    <col min="3045" max="3045" width="10.42578125" style="10" customWidth="1"/>
    <col min="3046" max="3046" width="11.85546875" style="10" customWidth="1"/>
    <col min="3047" max="3047" width="15.28515625" style="10" customWidth="1"/>
    <col min="3048" max="3048" width="12.42578125" style="10" customWidth="1"/>
    <col min="3049" max="3049" width="9.140625" style="10" customWidth="1"/>
    <col min="3050" max="3050" width="16" style="10" customWidth="1"/>
    <col min="3051" max="3051" width="14.140625" style="10" customWidth="1"/>
    <col min="3052" max="3052" width="15.140625" style="10" customWidth="1"/>
    <col min="3053" max="3053" width="14.140625" style="10" customWidth="1"/>
    <col min="3054" max="3054" width="12.7109375" style="10" customWidth="1"/>
    <col min="3055" max="3055" width="16" style="10" customWidth="1"/>
    <col min="3056" max="3056" width="11" style="10" customWidth="1"/>
    <col min="3057" max="3057" width="14.140625" style="10" customWidth="1"/>
    <col min="3058" max="3058" width="14.42578125" style="10" customWidth="1"/>
    <col min="3059" max="3059" width="14.140625" style="10" customWidth="1"/>
    <col min="3060" max="3063" width="16" style="10" customWidth="1"/>
    <col min="3064" max="3278" width="10.7109375" style="10"/>
    <col min="3279" max="3279" width="3.140625" style="10" bestFit="1" customWidth="1"/>
    <col min="3280" max="3280" width="23.140625" style="10" bestFit="1" customWidth="1"/>
    <col min="3281" max="3281" width="21" style="10" customWidth="1"/>
    <col min="3282" max="3282" width="22" style="10" bestFit="1" customWidth="1"/>
    <col min="3283" max="3283" width="13.85546875" style="10" customWidth="1"/>
    <col min="3284" max="3284" width="16" style="10" bestFit="1" customWidth="1"/>
    <col min="3285" max="3285" width="35.7109375" style="10" bestFit="1" customWidth="1"/>
    <col min="3286" max="3286" width="10.85546875" style="10" customWidth="1"/>
    <col min="3287" max="3287" width="8.28515625" style="10" customWidth="1"/>
    <col min="3288" max="3288" width="13" style="10" customWidth="1"/>
    <col min="3289" max="3289" width="11" style="10" customWidth="1"/>
    <col min="3290" max="3290" width="9.85546875" style="10" customWidth="1"/>
    <col min="3291" max="3291" width="12.28515625" style="10" customWidth="1"/>
    <col min="3292" max="3292" width="15.28515625" style="10" customWidth="1"/>
    <col min="3293" max="3293" width="11.28515625" style="10" customWidth="1"/>
    <col min="3294" max="3294" width="16" style="10" customWidth="1"/>
    <col min="3295" max="3295" width="11.85546875" style="10" customWidth="1"/>
    <col min="3296" max="3296" width="10.85546875" style="10" customWidth="1"/>
    <col min="3297" max="3297" width="13.140625" style="10" customWidth="1"/>
    <col min="3298" max="3298" width="13.7109375" style="10" customWidth="1"/>
    <col min="3299" max="3299" width="10.140625" style="10" customWidth="1"/>
    <col min="3300" max="3300" width="16" style="10" customWidth="1"/>
    <col min="3301" max="3301" width="10.42578125" style="10" customWidth="1"/>
    <col min="3302" max="3302" width="11.85546875" style="10" customWidth="1"/>
    <col min="3303" max="3303" width="15.28515625" style="10" customWidth="1"/>
    <col min="3304" max="3304" width="12.42578125" style="10" customWidth="1"/>
    <col min="3305" max="3305" width="9.140625" style="10" customWidth="1"/>
    <col min="3306" max="3306" width="16" style="10" customWidth="1"/>
    <col min="3307" max="3307" width="14.140625" style="10" customWidth="1"/>
    <col min="3308" max="3308" width="15.140625" style="10" customWidth="1"/>
    <col min="3309" max="3309" width="14.140625" style="10" customWidth="1"/>
    <col min="3310" max="3310" width="12.7109375" style="10" customWidth="1"/>
    <col min="3311" max="3311" width="16" style="10" customWidth="1"/>
    <col min="3312" max="3312" width="11" style="10" customWidth="1"/>
    <col min="3313" max="3313" width="14.140625" style="10" customWidth="1"/>
    <col min="3314" max="3314" width="14.42578125" style="10" customWidth="1"/>
    <col min="3315" max="3315" width="14.140625" style="10" customWidth="1"/>
    <col min="3316" max="3319" width="16" style="10" customWidth="1"/>
    <col min="3320" max="3534" width="10.7109375" style="10"/>
    <col min="3535" max="3535" width="3.140625" style="10" bestFit="1" customWidth="1"/>
    <col min="3536" max="3536" width="23.140625" style="10" bestFit="1" customWidth="1"/>
    <col min="3537" max="3537" width="21" style="10" customWidth="1"/>
    <col min="3538" max="3538" width="22" style="10" bestFit="1" customWidth="1"/>
    <col min="3539" max="3539" width="13.85546875" style="10" customWidth="1"/>
    <col min="3540" max="3540" width="16" style="10" bestFit="1" customWidth="1"/>
    <col min="3541" max="3541" width="35.7109375" style="10" bestFit="1" customWidth="1"/>
    <col min="3542" max="3542" width="10.85546875" style="10" customWidth="1"/>
    <col min="3543" max="3543" width="8.28515625" style="10" customWidth="1"/>
    <col min="3544" max="3544" width="13" style="10" customWidth="1"/>
    <col min="3545" max="3545" width="11" style="10" customWidth="1"/>
    <col min="3546" max="3546" width="9.85546875" style="10" customWidth="1"/>
    <col min="3547" max="3547" width="12.28515625" style="10" customWidth="1"/>
    <col min="3548" max="3548" width="15.28515625" style="10" customWidth="1"/>
    <col min="3549" max="3549" width="11.28515625" style="10" customWidth="1"/>
    <col min="3550" max="3550" width="16" style="10" customWidth="1"/>
    <col min="3551" max="3551" width="11.85546875" style="10" customWidth="1"/>
    <col min="3552" max="3552" width="10.85546875" style="10" customWidth="1"/>
    <col min="3553" max="3553" width="13.140625" style="10" customWidth="1"/>
    <col min="3554" max="3554" width="13.7109375" style="10" customWidth="1"/>
    <col min="3555" max="3555" width="10.140625" style="10" customWidth="1"/>
    <col min="3556" max="3556" width="16" style="10" customWidth="1"/>
    <col min="3557" max="3557" width="10.42578125" style="10" customWidth="1"/>
    <col min="3558" max="3558" width="11.85546875" style="10" customWidth="1"/>
    <col min="3559" max="3559" width="15.28515625" style="10" customWidth="1"/>
    <col min="3560" max="3560" width="12.42578125" style="10" customWidth="1"/>
    <col min="3561" max="3561" width="9.140625" style="10" customWidth="1"/>
    <col min="3562" max="3562" width="16" style="10" customWidth="1"/>
    <col min="3563" max="3563" width="14.140625" style="10" customWidth="1"/>
    <col min="3564" max="3564" width="15.140625" style="10" customWidth="1"/>
    <col min="3565" max="3565" width="14.140625" style="10" customWidth="1"/>
    <col min="3566" max="3566" width="12.7109375" style="10" customWidth="1"/>
    <col min="3567" max="3567" width="16" style="10" customWidth="1"/>
    <col min="3568" max="3568" width="11" style="10" customWidth="1"/>
    <col min="3569" max="3569" width="14.140625" style="10" customWidth="1"/>
    <col min="3570" max="3570" width="14.42578125" style="10" customWidth="1"/>
    <col min="3571" max="3571" width="14.140625" style="10" customWidth="1"/>
    <col min="3572" max="3575" width="16" style="10" customWidth="1"/>
    <col min="3576" max="3790" width="10.7109375" style="10"/>
    <col min="3791" max="3791" width="3.140625" style="10" bestFit="1" customWidth="1"/>
    <col min="3792" max="3792" width="23.140625" style="10" bestFit="1" customWidth="1"/>
    <col min="3793" max="3793" width="21" style="10" customWidth="1"/>
    <col min="3794" max="3794" width="22" style="10" bestFit="1" customWidth="1"/>
    <col min="3795" max="3795" width="13.85546875" style="10" customWidth="1"/>
    <col min="3796" max="3796" width="16" style="10" bestFit="1" customWidth="1"/>
    <col min="3797" max="3797" width="35.7109375" style="10" bestFit="1" customWidth="1"/>
    <col min="3798" max="3798" width="10.85546875" style="10" customWidth="1"/>
    <col min="3799" max="3799" width="8.28515625" style="10" customWidth="1"/>
    <col min="3800" max="3800" width="13" style="10" customWidth="1"/>
    <col min="3801" max="3801" width="11" style="10" customWidth="1"/>
    <col min="3802" max="3802" width="9.85546875" style="10" customWidth="1"/>
    <col min="3803" max="3803" width="12.28515625" style="10" customWidth="1"/>
    <col min="3804" max="3804" width="15.28515625" style="10" customWidth="1"/>
    <col min="3805" max="3805" width="11.28515625" style="10" customWidth="1"/>
    <col min="3806" max="3806" width="16" style="10" customWidth="1"/>
    <col min="3807" max="3807" width="11.85546875" style="10" customWidth="1"/>
    <col min="3808" max="3808" width="10.85546875" style="10" customWidth="1"/>
    <col min="3809" max="3809" width="13.140625" style="10" customWidth="1"/>
    <col min="3810" max="3810" width="13.7109375" style="10" customWidth="1"/>
    <col min="3811" max="3811" width="10.140625" style="10" customWidth="1"/>
    <col min="3812" max="3812" width="16" style="10" customWidth="1"/>
    <col min="3813" max="3813" width="10.42578125" style="10" customWidth="1"/>
    <col min="3814" max="3814" width="11.85546875" style="10" customWidth="1"/>
    <col min="3815" max="3815" width="15.28515625" style="10" customWidth="1"/>
    <col min="3816" max="3816" width="12.42578125" style="10" customWidth="1"/>
    <col min="3817" max="3817" width="9.140625" style="10" customWidth="1"/>
    <col min="3818" max="3818" width="16" style="10" customWidth="1"/>
    <col min="3819" max="3819" width="14.140625" style="10" customWidth="1"/>
    <col min="3820" max="3820" width="15.140625" style="10" customWidth="1"/>
    <col min="3821" max="3821" width="14.140625" style="10" customWidth="1"/>
    <col min="3822" max="3822" width="12.7109375" style="10" customWidth="1"/>
    <col min="3823" max="3823" width="16" style="10" customWidth="1"/>
    <col min="3824" max="3824" width="11" style="10" customWidth="1"/>
    <col min="3825" max="3825" width="14.140625" style="10" customWidth="1"/>
    <col min="3826" max="3826" width="14.42578125" style="10" customWidth="1"/>
    <col min="3827" max="3827" width="14.140625" style="10" customWidth="1"/>
    <col min="3828" max="3831" width="16" style="10" customWidth="1"/>
    <col min="3832" max="4046" width="10.7109375" style="10"/>
    <col min="4047" max="4047" width="3.140625" style="10" bestFit="1" customWidth="1"/>
    <col min="4048" max="4048" width="23.140625" style="10" bestFit="1" customWidth="1"/>
    <col min="4049" max="4049" width="21" style="10" customWidth="1"/>
    <col min="4050" max="4050" width="22" style="10" bestFit="1" customWidth="1"/>
    <col min="4051" max="4051" width="13.85546875" style="10" customWidth="1"/>
    <col min="4052" max="4052" width="16" style="10" bestFit="1" customWidth="1"/>
    <col min="4053" max="4053" width="35.7109375" style="10" bestFit="1" customWidth="1"/>
    <col min="4054" max="4054" width="10.85546875" style="10" customWidth="1"/>
    <col min="4055" max="4055" width="8.28515625" style="10" customWidth="1"/>
    <col min="4056" max="4056" width="13" style="10" customWidth="1"/>
    <col min="4057" max="4057" width="11" style="10" customWidth="1"/>
    <col min="4058" max="4058" width="9.85546875" style="10" customWidth="1"/>
    <col min="4059" max="4059" width="12.28515625" style="10" customWidth="1"/>
    <col min="4060" max="4060" width="15.28515625" style="10" customWidth="1"/>
    <col min="4061" max="4061" width="11.28515625" style="10" customWidth="1"/>
    <col min="4062" max="4062" width="16" style="10" customWidth="1"/>
    <col min="4063" max="4063" width="11.85546875" style="10" customWidth="1"/>
    <col min="4064" max="4064" width="10.85546875" style="10" customWidth="1"/>
    <col min="4065" max="4065" width="13.140625" style="10" customWidth="1"/>
    <col min="4066" max="4066" width="13.7109375" style="10" customWidth="1"/>
    <col min="4067" max="4067" width="10.140625" style="10" customWidth="1"/>
    <col min="4068" max="4068" width="16" style="10" customWidth="1"/>
    <col min="4069" max="4069" width="10.42578125" style="10" customWidth="1"/>
    <col min="4070" max="4070" width="11.85546875" style="10" customWidth="1"/>
    <col min="4071" max="4071" width="15.28515625" style="10" customWidth="1"/>
    <col min="4072" max="4072" width="12.42578125" style="10" customWidth="1"/>
    <col min="4073" max="4073" width="9.140625" style="10" customWidth="1"/>
    <col min="4074" max="4074" width="16" style="10" customWidth="1"/>
    <col min="4075" max="4075" width="14.140625" style="10" customWidth="1"/>
    <col min="4076" max="4076" width="15.140625" style="10" customWidth="1"/>
    <col min="4077" max="4077" width="14.140625" style="10" customWidth="1"/>
    <col min="4078" max="4078" width="12.7109375" style="10" customWidth="1"/>
    <col min="4079" max="4079" width="16" style="10" customWidth="1"/>
    <col min="4080" max="4080" width="11" style="10" customWidth="1"/>
    <col min="4081" max="4081" width="14.140625" style="10" customWidth="1"/>
    <col min="4082" max="4082" width="14.42578125" style="10" customWidth="1"/>
    <col min="4083" max="4083" width="14.140625" style="10" customWidth="1"/>
    <col min="4084" max="4087" width="16" style="10" customWidth="1"/>
    <col min="4088" max="4302" width="10.7109375" style="10"/>
    <col min="4303" max="4303" width="3.140625" style="10" bestFit="1" customWidth="1"/>
    <col min="4304" max="4304" width="23.140625" style="10" bestFit="1" customWidth="1"/>
    <col min="4305" max="4305" width="21" style="10" customWidth="1"/>
    <col min="4306" max="4306" width="22" style="10" bestFit="1" customWidth="1"/>
    <col min="4307" max="4307" width="13.85546875" style="10" customWidth="1"/>
    <col min="4308" max="4308" width="16" style="10" bestFit="1" customWidth="1"/>
    <col min="4309" max="4309" width="35.7109375" style="10" bestFit="1" customWidth="1"/>
    <col min="4310" max="4310" width="10.85546875" style="10" customWidth="1"/>
    <col min="4311" max="4311" width="8.28515625" style="10" customWidth="1"/>
    <col min="4312" max="4312" width="13" style="10" customWidth="1"/>
    <col min="4313" max="4313" width="11" style="10" customWidth="1"/>
    <col min="4314" max="4314" width="9.85546875" style="10" customWidth="1"/>
    <col min="4315" max="4315" width="12.28515625" style="10" customWidth="1"/>
    <col min="4316" max="4316" width="15.28515625" style="10" customWidth="1"/>
    <col min="4317" max="4317" width="11.28515625" style="10" customWidth="1"/>
    <col min="4318" max="4318" width="16" style="10" customWidth="1"/>
    <col min="4319" max="4319" width="11.85546875" style="10" customWidth="1"/>
    <col min="4320" max="4320" width="10.85546875" style="10" customWidth="1"/>
    <col min="4321" max="4321" width="13.140625" style="10" customWidth="1"/>
    <col min="4322" max="4322" width="13.7109375" style="10" customWidth="1"/>
    <col min="4323" max="4323" width="10.140625" style="10" customWidth="1"/>
    <col min="4324" max="4324" width="16" style="10" customWidth="1"/>
    <col min="4325" max="4325" width="10.42578125" style="10" customWidth="1"/>
    <col min="4326" max="4326" width="11.85546875" style="10" customWidth="1"/>
    <col min="4327" max="4327" width="15.28515625" style="10" customWidth="1"/>
    <col min="4328" max="4328" width="12.42578125" style="10" customWidth="1"/>
    <col min="4329" max="4329" width="9.140625" style="10" customWidth="1"/>
    <col min="4330" max="4330" width="16" style="10" customWidth="1"/>
    <col min="4331" max="4331" width="14.140625" style="10" customWidth="1"/>
    <col min="4332" max="4332" width="15.140625" style="10" customWidth="1"/>
    <col min="4333" max="4333" width="14.140625" style="10" customWidth="1"/>
    <col min="4334" max="4334" width="12.7109375" style="10" customWidth="1"/>
    <col min="4335" max="4335" width="16" style="10" customWidth="1"/>
    <col min="4336" max="4336" width="11" style="10" customWidth="1"/>
    <col min="4337" max="4337" width="14.140625" style="10" customWidth="1"/>
    <col min="4338" max="4338" width="14.42578125" style="10" customWidth="1"/>
    <col min="4339" max="4339" width="14.140625" style="10" customWidth="1"/>
    <col min="4340" max="4343" width="16" style="10" customWidth="1"/>
    <col min="4344" max="4558" width="10.7109375" style="10"/>
    <col min="4559" max="4559" width="3.140625" style="10" bestFit="1" customWidth="1"/>
    <col min="4560" max="4560" width="23.140625" style="10" bestFit="1" customWidth="1"/>
    <col min="4561" max="4561" width="21" style="10" customWidth="1"/>
    <col min="4562" max="4562" width="22" style="10" bestFit="1" customWidth="1"/>
    <col min="4563" max="4563" width="13.85546875" style="10" customWidth="1"/>
    <col min="4564" max="4564" width="16" style="10" bestFit="1" customWidth="1"/>
    <col min="4565" max="4565" width="35.7109375" style="10" bestFit="1" customWidth="1"/>
    <col min="4566" max="4566" width="10.85546875" style="10" customWidth="1"/>
    <col min="4567" max="4567" width="8.28515625" style="10" customWidth="1"/>
    <col min="4568" max="4568" width="13" style="10" customWidth="1"/>
    <col min="4569" max="4569" width="11" style="10" customWidth="1"/>
    <col min="4570" max="4570" width="9.85546875" style="10" customWidth="1"/>
    <col min="4571" max="4571" width="12.28515625" style="10" customWidth="1"/>
    <col min="4572" max="4572" width="15.28515625" style="10" customWidth="1"/>
    <col min="4573" max="4573" width="11.28515625" style="10" customWidth="1"/>
    <col min="4574" max="4574" width="16" style="10" customWidth="1"/>
    <col min="4575" max="4575" width="11.85546875" style="10" customWidth="1"/>
    <col min="4576" max="4576" width="10.85546875" style="10" customWidth="1"/>
    <col min="4577" max="4577" width="13.140625" style="10" customWidth="1"/>
    <col min="4578" max="4578" width="13.7109375" style="10" customWidth="1"/>
    <col min="4579" max="4579" width="10.140625" style="10" customWidth="1"/>
    <col min="4580" max="4580" width="16" style="10" customWidth="1"/>
    <col min="4581" max="4581" width="10.42578125" style="10" customWidth="1"/>
    <col min="4582" max="4582" width="11.85546875" style="10" customWidth="1"/>
    <col min="4583" max="4583" width="15.28515625" style="10" customWidth="1"/>
    <col min="4584" max="4584" width="12.42578125" style="10" customWidth="1"/>
    <col min="4585" max="4585" width="9.140625" style="10" customWidth="1"/>
    <col min="4586" max="4586" width="16" style="10" customWidth="1"/>
    <col min="4587" max="4587" width="14.140625" style="10" customWidth="1"/>
    <col min="4588" max="4588" width="15.140625" style="10" customWidth="1"/>
    <col min="4589" max="4589" width="14.140625" style="10" customWidth="1"/>
    <col min="4590" max="4590" width="12.7109375" style="10" customWidth="1"/>
    <col min="4591" max="4591" width="16" style="10" customWidth="1"/>
    <col min="4592" max="4592" width="11" style="10" customWidth="1"/>
    <col min="4593" max="4593" width="14.140625" style="10" customWidth="1"/>
    <col min="4594" max="4594" width="14.42578125" style="10" customWidth="1"/>
    <col min="4595" max="4595" width="14.140625" style="10" customWidth="1"/>
    <col min="4596" max="4599" width="16" style="10" customWidth="1"/>
    <col min="4600" max="4814" width="10.7109375" style="10"/>
    <col min="4815" max="4815" width="3.140625" style="10" bestFit="1" customWidth="1"/>
    <col min="4816" max="4816" width="23.140625" style="10" bestFit="1" customWidth="1"/>
    <col min="4817" max="4817" width="21" style="10" customWidth="1"/>
    <col min="4818" max="4818" width="22" style="10" bestFit="1" customWidth="1"/>
    <col min="4819" max="4819" width="13.85546875" style="10" customWidth="1"/>
    <col min="4820" max="4820" width="16" style="10" bestFit="1" customWidth="1"/>
    <col min="4821" max="4821" width="35.7109375" style="10" bestFit="1" customWidth="1"/>
    <col min="4822" max="4822" width="10.85546875" style="10" customWidth="1"/>
    <col min="4823" max="4823" width="8.28515625" style="10" customWidth="1"/>
    <col min="4824" max="4824" width="13" style="10" customWidth="1"/>
    <col min="4825" max="4825" width="11" style="10" customWidth="1"/>
    <col min="4826" max="4826" width="9.85546875" style="10" customWidth="1"/>
    <col min="4827" max="4827" width="12.28515625" style="10" customWidth="1"/>
    <col min="4828" max="4828" width="15.28515625" style="10" customWidth="1"/>
    <col min="4829" max="4829" width="11.28515625" style="10" customWidth="1"/>
    <col min="4830" max="4830" width="16" style="10" customWidth="1"/>
    <col min="4831" max="4831" width="11.85546875" style="10" customWidth="1"/>
    <col min="4832" max="4832" width="10.85546875" style="10" customWidth="1"/>
    <col min="4833" max="4833" width="13.140625" style="10" customWidth="1"/>
    <col min="4834" max="4834" width="13.7109375" style="10" customWidth="1"/>
    <col min="4835" max="4835" width="10.140625" style="10" customWidth="1"/>
    <col min="4836" max="4836" width="16" style="10" customWidth="1"/>
    <col min="4837" max="4837" width="10.42578125" style="10" customWidth="1"/>
    <col min="4838" max="4838" width="11.85546875" style="10" customWidth="1"/>
    <col min="4839" max="4839" width="15.28515625" style="10" customWidth="1"/>
    <col min="4840" max="4840" width="12.42578125" style="10" customWidth="1"/>
    <col min="4841" max="4841" width="9.140625" style="10" customWidth="1"/>
    <col min="4842" max="4842" width="16" style="10" customWidth="1"/>
    <col min="4843" max="4843" width="14.140625" style="10" customWidth="1"/>
    <col min="4844" max="4844" width="15.140625" style="10" customWidth="1"/>
    <col min="4845" max="4845" width="14.140625" style="10" customWidth="1"/>
    <col min="4846" max="4846" width="12.7109375" style="10" customWidth="1"/>
    <col min="4847" max="4847" width="16" style="10" customWidth="1"/>
    <col min="4848" max="4848" width="11" style="10" customWidth="1"/>
    <col min="4849" max="4849" width="14.140625" style="10" customWidth="1"/>
    <col min="4850" max="4850" width="14.42578125" style="10" customWidth="1"/>
    <col min="4851" max="4851" width="14.140625" style="10" customWidth="1"/>
    <col min="4852" max="4855" width="16" style="10" customWidth="1"/>
    <col min="4856" max="5070" width="10.7109375" style="10"/>
    <col min="5071" max="5071" width="3.140625" style="10" bestFit="1" customWidth="1"/>
    <col min="5072" max="5072" width="23.140625" style="10" bestFit="1" customWidth="1"/>
    <col min="5073" max="5073" width="21" style="10" customWidth="1"/>
    <col min="5074" max="5074" width="22" style="10" bestFit="1" customWidth="1"/>
    <col min="5075" max="5075" width="13.85546875" style="10" customWidth="1"/>
    <col min="5076" max="5076" width="16" style="10" bestFit="1" customWidth="1"/>
    <col min="5077" max="5077" width="35.7109375" style="10" bestFit="1" customWidth="1"/>
    <col min="5078" max="5078" width="10.85546875" style="10" customWidth="1"/>
    <col min="5079" max="5079" width="8.28515625" style="10" customWidth="1"/>
    <col min="5080" max="5080" width="13" style="10" customWidth="1"/>
    <col min="5081" max="5081" width="11" style="10" customWidth="1"/>
    <col min="5082" max="5082" width="9.85546875" style="10" customWidth="1"/>
    <col min="5083" max="5083" width="12.28515625" style="10" customWidth="1"/>
    <col min="5084" max="5084" width="15.28515625" style="10" customWidth="1"/>
    <col min="5085" max="5085" width="11.28515625" style="10" customWidth="1"/>
    <col min="5086" max="5086" width="16" style="10" customWidth="1"/>
    <col min="5087" max="5087" width="11.85546875" style="10" customWidth="1"/>
    <col min="5088" max="5088" width="10.85546875" style="10" customWidth="1"/>
    <col min="5089" max="5089" width="13.140625" style="10" customWidth="1"/>
    <col min="5090" max="5090" width="13.7109375" style="10" customWidth="1"/>
    <col min="5091" max="5091" width="10.140625" style="10" customWidth="1"/>
    <col min="5092" max="5092" width="16" style="10" customWidth="1"/>
    <col min="5093" max="5093" width="10.42578125" style="10" customWidth="1"/>
    <col min="5094" max="5094" width="11.85546875" style="10" customWidth="1"/>
    <col min="5095" max="5095" width="15.28515625" style="10" customWidth="1"/>
    <col min="5096" max="5096" width="12.42578125" style="10" customWidth="1"/>
    <col min="5097" max="5097" width="9.140625" style="10" customWidth="1"/>
    <col min="5098" max="5098" width="16" style="10" customWidth="1"/>
    <col min="5099" max="5099" width="14.140625" style="10" customWidth="1"/>
    <col min="5100" max="5100" width="15.140625" style="10" customWidth="1"/>
    <col min="5101" max="5101" width="14.140625" style="10" customWidth="1"/>
    <col min="5102" max="5102" width="12.7109375" style="10" customWidth="1"/>
    <col min="5103" max="5103" width="16" style="10" customWidth="1"/>
    <col min="5104" max="5104" width="11" style="10" customWidth="1"/>
    <col min="5105" max="5105" width="14.140625" style="10" customWidth="1"/>
    <col min="5106" max="5106" width="14.42578125" style="10" customWidth="1"/>
    <col min="5107" max="5107" width="14.140625" style="10" customWidth="1"/>
    <col min="5108" max="5111" width="16" style="10" customWidth="1"/>
    <col min="5112" max="5326" width="10.7109375" style="10"/>
    <col min="5327" max="5327" width="3.140625" style="10" bestFit="1" customWidth="1"/>
    <col min="5328" max="5328" width="23.140625" style="10" bestFit="1" customWidth="1"/>
    <col min="5329" max="5329" width="21" style="10" customWidth="1"/>
    <col min="5330" max="5330" width="22" style="10" bestFit="1" customWidth="1"/>
    <col min="5331" max="5331" width="13.85546875" style="10" customWidth="1"/>
    <col min="5332" max="5332" width="16" style="10" bestFit="1" customWidth="1"/>
    <col min="5333" max="5333" width="35.7109375" style="10" bestFit="1" customWidth="1"/>
    <col min="5334" max="5334" width="10.85546875" style="10" customWidth="1"/>
    <col min="5335" max="5335" width="8.28515625" style="10" customWidth="1"/>
    <col min="5336" max="5336" width="13" style="10" customWidth="1"/>
    <col min="5337" max="5337" width="11" style="10" customWidth="1"/>
    <col min="5338" max="5338" width="9.85546875" style="10" customWidth="1"/>
    <col min="5339" max="5339" width="12.28515625" style="10" customWidth="1"/>
    <col min="5340" max="5340" width="15.28515625" style="10" customWidth="1"/>
    <col min="5341" max="5341" width="11.28515625" style="10" customWidth="1"/>
    <col min="5342" max="5342" width="16" style="10" customWidth="1"/>
    <col min="5343" max="5343" width="11.85546875" style="10" customWidth="1"/>
    <col min="5344" max="5344" width="10.85546875" style="10" customWidth="1"/>
    <col min="5345" max="5345" width="13.140625" style="10" customWidth="1"/>
    <col min="5346" max="5346" width="13.7109375" style="10" customWidth="1"/>
    <col min="5347" max="5347" width="10.140625" style="10" customWidth="1"/>
    <col min="5348" max="5348" width="16" style="10" customWidth="1"/>
    <col min="5349" max="5349" width="10.42578125" style="10" customWidth="1"/>
    <col min="5350" max="5350" width="11.85546875" style="10" customWidth="1"/>
    <col min="5351" max="5351" width="15.28515625" style="10" customWidth="1"/>
    <col min="5352" max="5352" width="12.42578125" style="10" customWidth="1"/>
    <col min="5353" max="5353" width="9.140625" style="10" customWidth="1"/>
    <col min="5354" max="5354" width="16" style="10" customWidth="1"/>
    <col min="5355" max="5355" width="14.140625" style="10" customWidth="1"/>
    <col min="5356" max="5356" width="15.140625" style="10" customWidth="1"/>
    <col min="5357" max="5357" width="14.140625" style="10" customWidth="1"/>
    <col min="5358" max="5358" width="12.7109375" style="10" customWidth="1"/>
    <col min="5359" max="5359" width="16" style="10" customWidth="1"/>
    <col min="5360" max="5360" width="11" style="10" customWidth="1"/>
    <col min="5361" max="5361" width="14.140625" style="10" customWidth="1"/>
    <col min="5362" max="5362" width="14.42578125" style="10" customWidth="1"/>
    <col min="5363" max="5363" width="14.140625" style="10" customWidth="1"/>
    <col min="5364" max="5367" width="16" style="10" customWidth="1"/>
    <col min="5368" max="5582" width="10.7109375" style="10"/>
    <col min="5583" max="5583" width="3.140625" style="10" bestFit="1" customWidth="1"/>
    <col min="5584" max="5584" width="23.140625" style="10" bestFit="1" customWidth="1"/>
    <col min="5585" max="5585" width="21" style="10" customWidth="1"/>
    <col min="5586" max="5586" width="22" style="10" bestFit="1" customWidth="1"/>
    <col min="5587" max="5587" width="13.85546875" style="10" customWidth="1"/>
    <col min="5588" max="5588" width="16" style="10" bestFit="1" customWidth="1"/>
    <col min="5589" max="5589" width="35.7109375" style="10" bestFit="1" customWidth="1"/>
    <col min="5590" max="5590" width="10.85546875" style="10" customWidth="1"/>
    <col min="5591" max="5591" width="8.28515625" style="10" customWidth="1"/>
    <col min="5592" max="5592" width="13" style="10" customWidth="1"/>
    <col min="5593" max="5593" width="11" style="10" customWidth="1"/>
    <col min="5594" max="5594" width="9.85546875" style="10" customWidth="1"/>
    <col min="5595" max="5595" width="12.28515625" style="10" customWidth="1"/>
    <col min="5596" max="5596" width="15.28515625" style="10" customWidth="1"/>
    <col min="5597" max="5597" width="11.28515625" style="10" customWidth="1"/>
    <col min="5598" max="5598" width="16" style="10" customWidth="1"/>
    <col min="5599" max="5599" width="11.85546875" style="10" customWidth="1"/>
    <col min="5600" max="5600" width="10.85546875" style="10" customWidth="1"/>
    <col min="5601" max="5601" width="13.140625" style="10" customWidth="1"/>
    <col min="5602" max="5602" width="13.7109375" style="10" customWidth="1"/>
    <col min="5603" max="5603" width="10.140625" style="10" customWidth="1"/>
    <col min="5604" max="5604" width="16" style="10" customWidth="1"/>
    <col min="5605" max="5605" width="10.42578125" style="10" customWidth="1"/>
    <col min="5606" max="5606" width="11.85546875" style="10" customWidth="1"/>
    <col min="5607" max="5607" width="15.28515625" style="10" customWidth="1"/>
    <col min="5608" max="5608" width="12.42578125" style="10" customWidth="1"/>
    <col min="5609" max="5609" width="9.140625" style="10" customWidth="1"/>
    <col min="5610" max="5610" width="16" style="10" customWidth="1"/>
    <col min="5611" max="5611" width="14.140625" style="10" customWidth="1"/>
    <col min="5612" max="5612" width="15.140625" style="10" customWidth="1"/>
    <col min="5613" max="5613" width="14.140625" style="10" customWidth="1"/>
    <col min="5614" max="5614" width="12.7109375" style="10" customWidth="1"/>
    <col min="5615" max="5615" width="16" style="10" customWidth="1"/>
    <col min="5616" max="5616" width="11" style="10" customWidth="1"/>
    <col min="5617" max="5617" width="14.140625" style="10" customWidth="1"/>
    <col min="5618" max="5618" width="14.42578125" style="10" customWidth="1"/>
    <col min="5619" max="5619" width="14.140625" style="10" customWidth="1"/>
    <col min="5620" max="5623" width="16" style="10" customWidth="1"/>
    <col min="5624" max="5838" width="10.7109375" style="10"/>
    <col min="5839" max="5839" width="3.140625" style="10" bestFit="1" customWidth="1"/>
    <col min="5840" max="5840" width="23.140625" style="10" bestFit="1" customWidth="1"/>
    <col min="5841" max="5841" width="21" style="10" customWidth="1"/>
    <col min="5842" max="5842" width="22" style="10" bestFit="1" customWidth="1"/>
    <col min="5843" max="5843" width="13.85546875" style="10" customWidth="1"/>
    <col min="5844" max="5844" width="16" style="10" bestFit="1" customWidth="1"/>
    <col min="5845" max="5845" width="35.7109375" style="10" bestFit="1" customWidth="1"/>
    <col min="5846" max="5846" width="10.85546875" style="10" customWidth="1"/>
    <col min="5847" max="5847" width="8.28515625" style="10" customWidth="1"/>
    <col min="5848" max="5848" width="13" style="10" customWidth="1"/>
    <col min="5849" max="5849" width="11" style="10" customWidth="1"/>
    <col min="5850" max="5850" width="9.85546875" style="10" customWidth="1"/>
    <col min="5851" max="5851" width="12.28515625" style="10" customWidth="1"/>
    <col min="5852" max="5852" width="15.28515625" style="10" customWidth="1"/>
    <col min="5853" max="5853" width="11.28515625" style="10" customWidth="1"/>
    <col min="5854" max="5854" width="16" style="10" customWidth="1"/>
    <col min="5855" max="5855" width="11.85546875" style="10" customWidth="1"/>
    <col min="5856" max="5856" width="10.85546875" style="10" customWidth="1"/>
    <col min="5857" max="5857" width="13.140625" style="10" customWidth="1"/>
    <col min="5858" max="5858" width="13.7109375" style="10" customWidth="1"/>
    <col min="5859" max="5859" width="10.140625" style="10" customWidth="1"/>
    <col min="5860" max="5860" width="16" style="10" customWidth="1"/>
    <col min="5861" max="5861" width="10.42578125" style="10" customWidth="1"/>
    <col min="5862" max="5862" width="11.85546875" style="10" customWidth="1"/>
    <col min="5863" max="5863" width="15.28515625" style="10" customWidth="1"/>
    <col min="5864" max="5864" width="12.42578125" style="10" customWidth="1"/>
    <col min="5865" max="5865" width="9.140625" style="10" customWidth="1"/>
    <col min="5866" max="5866" width="16" style="10" customWidth="1"/>
    <col min="5867" max="5867" width="14.140625" style="10" customWidth="1"/>
    <col min="5868" max="5868" width="15.140625" style="10" customWidth="1"/>
    <col min="5869" max="5869" width="14.140625" style="10" customWidth="1"/>
    <col min="5870" max="5870" width="12.7109375" style="10" customWidth="1"/>
    <col min="5871" max="5871" width="16" style="10" customWidth="1"/>
    <col min="5872" max="5872" width="11" style="10" customWidth="1"/>
    <col min="5873" max="5873" width="14.140625" style="10" customWidth="1"/>
    <col min="5874" max="5874" width="14.42578125" style="10" customWidth="1"/>
    <col min="5875" max="5875" width="14.140625" style="10" customWidth="1"/>
    <col min="5876" max="5879" width="16" style="10" customWidth="1"/>
    <col min="5880" max="6094" width="10.7109375" style="10"/>
    <col min="6095" max="6095" width="3.140625" style="10" bestFit="1" customWidth="1"/>
    <col min="6096" max="6096" width="23.140625" style="10" bestFit="1" customWidth="1"/>
    <col min="6097" max="6097" width="21" style="10" customWidth="1"/>
    <col min="6098" max="6098" width="22" style="10" bestFit="1" customWidth="1"/>
    <col min="6099" max="6099" width="13.85546875" style="10" customWidth="1"/>
    <col min="6100" max="6100" width="16" style="10" bestFit="1" customWidth="1"/>
    <col min="6101" max="6101" width="35.7109375" style="10" bestFit="1" customWidth="1"/>
    <col min="6102" max="6102" width="10.85546875" style="10" customWidth="1"/>
    <col min="6103" max="6103" width="8.28515625" style="10" customWidth="1"/>
    <col min="6104" max="6104" width="13" style="10" customWidth="1"/>
    <col min="6105" max="6105" width="11" style="10" customWidth="1"/>
    <col min="6106" max="6106" width="9.85546875" style="10" customWidth="1"/>
    <col min="6107" max="6107" width="12.28515625" style="10" customWidth="1"/>
    <col min="6108" max="6108" width="15.28515625" style="10" customWidth="1"/>
    <col min="6109" max="6109" width="11.28515625" style="10" customWidth="1"/>
    <col min="6110" max="6110" width="16" style="10" customWidth="1"/>
    <col min="6111" max="6111" width="11.85546875" style="10" customWidth="1"/>
    <col min="6112" max="6112" width="10.85546875" style="10" customWidth="1"/>
    <col min="6113" max="6113" width="13.140625" style="10" customWidth="1"/>
    <col min="6114" max="6114" width="13.7109375" style="10" customWidth="1"/>
    <col min="6115" max="6115" width="10.140625" style="10" customWidth="1"/>
    <col min="6116" max="6116" width="16" style="10" customWidth="1"/>
    <col min="6117" max="6117" width="10.42578125" style="10" customWidth="1"/>
    <col min="6118" max="6118" width="11.85546875" style="10" customWidth="1"/>
    <col min="6119" max="6119" width="15.28515625" style="10" customWidth="1"/>
    <col min="6120" max="6120" width="12.42578125" style="10" customWidth="1"/>
    <col min="6121" max="6121" width="9.140625" style="10" customWidth="1"/>
    <col min="6122" max="6122" width="16" style="10" customWidth="1"/>
    <col min="6123" max="6123" width="14.140625" style="10" customWidth="1"/>
    <col min="6124" max="6124" width="15.140625" style="10" customWidth="1"/>
    <col min="6125" max="6125" width="14.140625" style="10" customWidth="1"/>
    <col min="6126" max="6126" width="12.7109375" style="10" customWidth="1"/>
    <col min="6127" max="6127" width="16" style="10" customWidth="1"/>
    <col min="6128" max="6128" width="11" style="10" customWidth="1"/>
    <col min="6129" max="6129" width="14.140625" style="10" customWidth="1"/>
    <col min="6130" max="6130" width="14.42578125" style="10" customWidth="1"/>
    <col min="6131" max="6131" width="14.140625" style="10" customWidth="1"/>
    <col min="6132" max="6135" width="16" style="10" customWidth="1"/>
    <col min="6136" max="6350" width="10.7109375" style="10"/>
    <col min="6351" max="6351" width="3.140625" style="10" bestFit="1" customWidth="1"/>
    <col min="6352" max="6352" width="23.140625" style="10" bestFit="1" customWidth="1"/>
    <col min="6353" max="6353" width="21" style="10" customWidth="1"/>
    <col min="6354" max="6354" width="22" style="10" bestFit="1" customWidth="1"/>
    <col min="6355" max="6355" width="13.85546875" style="10" customWidth="1"/>
    <col min="6356" max="6356" width="16" style="10" bestFit="1" customWidth="1"/>
    <col min="6357" max="6357" width="35.7109375" style="10" bestFit="1" customWidth="1"/>
    <col min="6358" max="6358" width="10.85546875" style="10" customWidth="1"/>
    <col min="6359" max="6359" width="8.28515625" style="10" customWidth="1"/>
    <col min="6360" max="6360" width="13" style="10" customWidth="1"/>
    <col min="6361" max="6361" width="11" style="10" customWidth="1"/>
    <col min="6362" max="6362" width="9.85546875" style="10" customWidth="1"/>
    <col min="6363" max="6363" width="12.28515625" style="10" customWidth="1"/>
    <col min="6364" max="6364" width="15.28515625" style="10" customWidth="1"/>
    <col min="6365" max="6365" width="11.28515625" style="10" customWidth="1"/>
    <col min="6366" max="6366" width="16" style="10" customWidth="1"/>
    <col min="6367" max="6367" width="11.85546875" style="10" customWidth="1"/>
    <col min="6368" max="6368" width="10.85546875" style="10" customWidth="1"/>
    <col min="6369" max="6369" width="13.140625" style="10" customWidth="1"/>
    <col min="6370" max="6370" width="13.7109375" style="10" customWidth="1"/>
    <col min="6371" max="6371" width="10.140625" style="10" customWidth="1"/>
    <col min="6372" max="6372" width="16" style="10" customWidth="1"/>
    <col min="6373" max="6373" width="10.42578125" style="10" customWidth="1"/>
    <col min="6374" max="6374" width="11.85546875" style="10" customWidth="1"/>
    <col min="6375" max="6375" width="15.28515625" style="10" customWidth="1"/>
    <col min="6376" max="6376" width="12.42578125" style="10" customWidth="1"/>
    <col min="6377" max="6377" width="9.140625" style="10" customWidth="1"/>
    <col min="6378" max="6378" width="16" style="10" customWidth="1"/>
    <col min="6379" max="6379" width="14.140625" style="10" customWidth="1"/>
    <col min="6380" max="6380" width="15.140625" style="10" customWidth="1"/>
    <col min="6381" max="6381" width="14.140625" style="10" customWidth="1"/>
    <col min="6382" max="6382" width="12.7109375" style="10" customWidth="1"/>
    <col min="6383" max="6383" width="16" style="10" customWidth="1"/>
    <col min="6384" max="6384" width="11" style="10" customWidth="1"/>
    <col min="6385" max="6385" width="14.140625" style="10" customWidth="1"/>
    <col min="6386" max="6386" width="14.42578125" style="10" customWidth="1"/>
    <col min="6387" max="6387" width="14.140625" style="10" customWidth="1"/>
    <col min="6388" max="6391" width="16" style="10" customWidth="1"/>
    <col min="6392" max="6606" width="10.7109375" style="10"/>
    <col min="6607" max="6607" width="3.140625" style="10" bestFit="1" customWidth="1"/>
    <col min="6608" max="6608" width="23.140625" style="10" bestFit="1" customWidth="1"/>
    <col min="6609" max="6609" width="21" style="10" customWidth="1"/>
    <col min="6610" max="6610" width="22" style="10" bestFit="1" customWidth="1"/>
    <col min="6611" max="6611" width="13.85546875" style="10" customWidth="1"/>
    <col min="6612" max="6612" width="16" style="10" bestFit="1" customWidth="1"/>
    <col min="6613" max="6613" width="35.7109375" style="10" bestFit="1" customWidth="1"/>
    <col min="6614" max="6614" width="10.85546875" style="10" customWidth="1"/>
    <col min="6615" max="6615" width="8.28515625" style="10" customWidth="1"/>
    <col min="6616" max="6616" width="13" style="10" customWidth="1"/>
    <col min="6617" max="6617" width="11" style="10" customWidth="1"/>
    <col min="6618" max="6618" width="9.85546875" style="10" customWidth="1"/>
    <col min="6619" max="6619" width="12.28515625" style="10" customWidth="1"/>
    <col min="6620" max="6620" width="15.28515625" style="10" customWidth="1"/>
    <col min="6621" max="6621" width="11.28515625" style="10" customWidth="1"/>
    <col min="6622" max="6622" width="16" style="10" customWidth="1"/>
    <col min="6623" max="6623" width="11.85546875" style="10" customWidth="1"/>
    <col min="6624" max="6624" width="10.85546875" style="10" customWidth="1"/>
    <col min="6625" max="6625" width="13.140625" style="10" customWidth="1"/>
    <col min="6626" max="6626" width="13.7109375" style="10" customWidth="1"/>
    <col min="6627" max="6627" width="10.140625" style="10" customWidth="1"/>
    <col min="6628" max="6628" width="16" style="10" customWidth="1"/>
    <col min="6629" max="6629" width="10.42578125" style="10" customWidth="1"/>
    <col min="6630" max="6630" width="11.85546875" style="10" customWidth="1"/>
    <col min="6631" max="6631" width="15.28515625" style="10" customWidth="1"/>
    <col min="6632" max="6632" width="12.42578125" style="10" customWidth="1"/>
    <col min="6633" max="6633" width="9.140625" style="10" customWidth="1"/>
    <col min="6634" max="6634" width="16" style="10" customWidth="1"/>
    <col min="6635" max="6635" width="14.140625" style="10" customWidth="1"/>
    <col min="6636" max="6636" width="15.140625" style="10" customWidth="1"/>
    <col min="6637" max="6637" width="14.140625" style="10" customWidth="1"/>
    <col min="6638" max="6638" width="12.7109375" style="10" customWidth="1"/>
    <col min="6639" max="6639" width="16" style="10" customWidth="1"/>
    <col min="6640" max="6640" width="11" style="10" customWidth="1"/>
    <col min="6641" max="6641" width="14.140625" style="10" customWidth="1"/>
    <col min="6642" max="6642" width="14.42578125" style="10" customWidth="1"/>
    <col min="6643" max="6643" width="14.140625" style="10" customWidth="1"/>
    <col min="6644" max="6647" width="16" style="10" customWidth="1"/>
    <col min="6648" max="6862" width="10.7109375" style="10"/>
    <col min="6863" max="6863" width="3.140625" style="10" bestFit="1" customWidth="1"/>
    <col min="6864" max="6864" width="23.140625" style="10" bestFit="1" customWidth="1"/>
    <col min="6865" max="6865" width="21" style="10" customWidth="1"/>
    <col min="6866" max="6866" width="22" style="10" bestFit="1" customWidth="1"/>
    <col min="6867" max="6867" width="13.85546875" style="10" customWidth="1"/>
    <col min="6868" max="6868" width="16" style="10" bestFit="1" customWidth="1"/>
    <col min="6869" max="6869" width="35.7109375" style="10" bestFit="1" customWidth="1"/>
    <col min="6870" max="6870" width="10.85546875" style="10" customWidth="1"/>
    <col min="6871" max="6871" width="8.28515625" style="10" customWidth="1"/>
    <col min="6872" max="6872" width="13" style="10" customWidth="1"/>
    <col min="6873" max="6873" width="11" style="10" customWidth="1"/>
    <col min="6874" max="6874" width="9.85546875" style="10" customWidth="1"/>
    <col min="6875" max="6875" width="12.28515625" style="10" customWidth="1"/>
    <col min="6876" max="6876" width="15.28515625" style="10" customWidth="1"/>
    <col min="6877" max="6877" width="11.28515625" style="10" customWidth="1"/>
    <col min="6878" max="6878" width="16" style="10" customWidth="1"/>
    <col min="6879" max="6879" width="11.85546875" style="10" customWidth="1"/>
    <col min="6880" max="6880" width="10.85546875" style="10" customWidth="1"/>
    <col min="6881" max="6881" width="13.140625" style="10" customWidth="1"/>
    <col min="6882" max="6882" width="13.7109375" style="10" customWidth="1"/>
    <col min="6883" max="6883" width="10.140625" style="10" customWidth="1"/>
    <col min="6884" max="6884" width="16" style="10" customWidth="1"/>
    <col min="6885" max="6885" width="10.42578125" style="10" customWidth="1"/>
    <col min="6886" max="6886" width="11.85546875" style="10" customWidth="1"/>
    <col min="6887" max="6887" width="15.28515625" style="10" customWidth="1"/>
    <col min="6888" max="6888" width="12.42578125" style="10" customWidth="1"/>
    <col min="6889" max="6889" width="9.140625" style="10" customWidth="1"/>
    <col min="6890" max="6890" width="16" style="10" customWidth="1"/>
    <col min="6891" max="6891" width="14.140625" style="10" customWidth="1"/>
    <col min="6892" max="6892" width="15.140625" style="10" customWidth="1"/>
    <col min="6893" max="6893" width="14.140625" style="10" customWidth="1"/>
    <col min="6894" max="6894" width="12.7109375" style="10" customWidth="1"/>
    <col min="6895" max="6895" width="16" style="10" customWidth="1"/>
    <col min="6896" max="6896" width="11" style="10" customWidth="1"/>
    <col min="6897" max="6897" width="14.140625" style="10" customWidth="1"/>
    <col min="6898" max="6898" width="14.42578125" style="10" customWidth="1"/>
    <col min="6899" max="6899" width="14.140625" style="10" customWidth="1"/>
    <col min="6900" max="6903" width="16" style="10" customWidth="1"/>
    <col min="6904" max="7118" width="10.7109375" style="10"/>
    <col min="7119" max="7119" width="3.140625" style="10" bestFit="1" customWidth="1"/>
    <col min="7120" max="7120" width="23.140625" style="10" bestFit="1" customWidth="1"/>
    <col min="7121" max="7121" width="21" style="10" customWidth="1"/>
    <col min="7122" max="7122" width="22" style="10" bestFit="1" customWidth="1"/>
    <col min="7123" max="7123" width="13.85546875" style="10" customWidth="1"/>
    <col min="7124" max="7124" width="16" style="10" bestFit="1" customWidth="1"/>
    <col min="7125" max="7125" width="35.7109375" style="10" bestFit="1" customWidth="1"/>
    <col min="7126" max="7126" width="10.85546875" style="10" customWidth="1"/>
    <col min="7127" max="7127" width="8.28515625" style="10" customWidth="1"/>
    <col min="7128" max="7128" width="13" style="10" customWidth="1"/>
    <col min="7129" max="7129" width="11" style="10" customWidth="1"/>
    <col min="7130" max="7130" width="9.85546875" style="10" customWidth="1"/>
    <col min="7131" max="7131" width="12.28515625" style="10" customWidth="1"/>
    <col min="7132" max="7132" width="15.28515625" style="10" customWidth="1"/>
    <col min="7133" max="7133" width="11.28515625" style="10" customWidth="1"/>
    <col min="7134" max="7134" width="16" style="10" customWidth="1"/>
    <col min="7135" max="7135" width="11.85546875" style="10" customWidth="1"/>
    <col min="7136" max="7136" width="10.85546875" style="10" customWidth="1"/>
    <col min="7137" max="7137" width="13.140625" style="10" customWidth="1"/>
    <col min="7138" max="7138" width="13.7109375" style="10" customWidth="1"/>
    <col min="7139" max="7139" width="10.140625" style="10" customWidth="1"/>
    <col min="7140" max="7140" width="16" style="10" customWidth="1"/>
    <col min="7141" max="7141" width="10.42578125" style="10" customWidth="1"/>
    <col min="7142" max="7142" width="11.85546875" style="10" customWidth="1"/>
    <col min="7143" max="7143" width="15.28515625" style="10" customWidth="1"/>
    <col min="7144" max="7144" width="12.42578125" style="10" customWidth="1"/>
    <col min="7145" max="7145" width="9.140625" style="10" customWidth="1"/>
    <col min="7146" max="7146" width="16" style="10" customWidth="1"/>
    <col min="7147" max="7147" width="14.140625" style="10" customWidth="1"/>
    <col min="7148" max="7148" width="15.140625" style="10" customWidth="1"/>
    <col min="7149" max="7149" width="14.140625" style="10" customWidth="1"/>
    <col min="7150" max="7150" width="12.7109375" style="10" customWidth="1"/>
    <col min="7151" max="7151" width="16" style="10" customWidth="1"/>
    <col min="7152" max="7152" width="11" style="10" customWidth="1"/>
    <col min="7153" max="7153" width="14.140625" style="10" customWidth="1"/>
    <col min="7154" max="7154" width="14.42578125" style="10" customWidth="1"/>
    <col min="7155" max="7155" width="14.140625" style="10" customWidth="1"/>
    <col min="7156" max="7159" width="16" style="10" customWidth="1"/>
    <col min="7160" max="7374" width="10.7109375" style="10"/>
    <col min="7375" max="7375" width="3.140625" style="10" bestFit="1" customWidth="1"/>
    <col min="7376" max="7376" width="23.140625" style="10" bestFit="1" customWidth="1"/>
    <col min="7377" max="7377" width="21" style="10" customWidth="1"/>
    <col min="7378" max="7378" width="22" style="10" bestFit="1" customWidth="1"/>
    <col min="7379" max="7379" width="13.85546875" style="10" customWidth="1"/>
    <col min="7380" max="7380" width="16" style="10" bestFit="1" customWidth="1"/>
    <col min="7381" max="7381" width="35.7109375" style="10" bestFit="1" customWidth="1"/>
    <col min="7382" max="7382" width="10.85546875" style="10" customWidth="1"/>
    <col min="7383" max="7383" width="8.28515625" style="10" customWidth="1"/>
    <col min="7384" max="7384" width="13" style="10" customWidth="1"/>
    <col min="7385" max="7385" width="11" style="10" customWidth="1"/>
    <col min="7386" max="7386" width="9.85546875" style="10" customWidth="1"/>
    <col min="7387" max="7387" width="12.28515625" style="10" customWidth="1"/>
    <col min="7388" max="7388" width="15.28515625" style="10" customWidth="1"/>
    <col min="7389" max="7389" width="11.28515625" style="10" customWidth="1"/>
    <col min="7390" max="7390" width="16" style="10" customWidth="1"/>
    <col min="7391" max="7391" width="11.85546875" style="10" customWidth="1"/>
    <col min="7392" max="7392" width="10.85546875" style="10" customWidth="1"/>
    <col min="7393" max="7393" width="13.140625" style="10" customWidth="1"/>
    <col min="7394" max="7394" width="13.7109375" style="10" customWidth="1"/>
    <col min="7395" max="7395" width="10.140625" style="10" customWidth="1"/>
    <col min="7396" max="7396" width="16" style="10" customWidth="1"/>
    <col min="7397" max="7397" width="10.42578125" style="10" customWidth="1"/>
    <col min="7398" max="7398" width="11.85546875" style="10" customWidth="1"/>
    <col min="7399" max="7399" width="15.28515625" style="10" customWidth="1"/>
    <col min="7400" max="7400" width="12.42578125" style="10" customWidth="1"/>
    <col min="7401" max="7401" width="9.140625" style="10" customWidth="1"/>
    <col min="7402" max="7402" width="16" style="10" customWidth="1"/>
    <col min="7403" max="7403" width="14.140625" style="10" customWidth="1"/>
    <col min="7404" max="7404" width="15.140625" style="10" customWidth="1"/>
    <col min="7405" max="7405" width="14.140625" style="10" customWidth="1"/>
    <col min="7406" max="7406" width="12.7109375" style="10" customWidth="1"/>
    <col min="7407" max="7407" width="16" style="10" customWidth="1"/>
    <col min="7408" max="7408" width="11" style="10" customWidth="1"/>
    <col min="7409" max="7409" width="14.140625" style="10" customWidth="1"/>
    <col min="7410" max="7410" width="14.42578125" style="10" customWidth="1"/>
    <col min="7411" max="7411" width="14.140625" style="10" customWidth="1"/>
    <col min="7412" max="7415" width="16" style="10" customWidth="1"/>
    <col min="7416" max="7630" width="10.7109375" style="10"/>
    <col min="7631" max="7631" width="3.140625" style="10" bestFit="1" customWidth="1"/>
    <col min="7632" max="7632" width="23.140625" style="10" bestFit="1" customWidth="1"/>
    <col min="7633" max="7633" width="21" style="10" customWidth="1"/>
    <col min="7634" max="7634" width="22" style="10" bestFit="1" customWidth="1"/>
    <col min="7635" max="7635" width="13.85546875" style="10" customWidth="1"/>
    <col min="7636" max="7636" width="16" style="10" bestFit="1" customWidth="1"/>
    <col min="7637" max="7637" width="35.7109375" style="10" bestFit="1" customWidth="1"/>
    <col min="7638" max="7638" width="10.85546875" style="10" customWidth="1"/>
    <col min="7639" max="7639" width="8.28515625" style="10" customWidth="1"/>
    <col min="7640" max="7640" width="13" style="10" customWidth="1"/>
    <col min="7641" max="7641" width="11" style="10" customWidth="1"/>
    <col min="7642" max="7642" width="9.85546875" style="10" customWidth="1"/>
    <col min="7643" max="7643" width="12.28515625" style="10" customWidth="1"/>
    <col min="7644" max="7644" width="15.28515625" style="10" customWidth="1"/>
    <col min="7645" max="7645" width="11.28515625" style="10" customWidth="1"/>
    <col min="7646" max="7646" width="16" style="10" customWidth="1"/>
    <col min="7647" max="7647" width="11.85546875" style="10" customWidth="1"/>
    <col min="7648" max="7648" width="10.85546875" style="10" customWidth="1"/>
    <col min="7649" max="7649" width="13.140625" style="10" customWidth="1"/>
    <col min="7650" max="7650" width="13.7109375" style="10" customWidth="1"/>
    <col min="7651" max="7651" width="10.140625" style="10" customWidth="1"/>
    <col min="7652" max="7652" width="16" style="10" customWidth="1"/>
    <col min="7653" max="7653" width="10.42578125" style="10" customWidth="1"/>
    <col min="7654" max="7654" width="11.85546875" style="10" customWidth="1"/>
    <col min="7655" max="7655" width="15.28515625" style="10" customWidth="1"/>
    <col min="7656" max="7656" width="12.42578125" style="10" customWidth="1"/>
    <col min="7657" max="7657" width="9.140625" style="10" customWidth="1"/>
    <col min="7658" max="7658" width="16" style="10" customWidth="1"/>
    <col min="7659" max="7659" width="14.140625" style="10" customWidth="1"/>
    <col min="7660" max="7660" width="15.140625" style="10" customWidth="1"/>
    <col min="7661" max="7661" width="14.140625" style="10" customWidth="1"/>
    <col min="7662" max="7662" width="12.7109375" style="10" customWidth="1"/>
    <col min="7663" max="7663" width="16" style="10" customWidth="1"/>
    <col min="7664" max="7664" width="11" style="10" customWidth="1"/>
    <col min="7665" max="7665" width="14.140625" style="10" customWidth="1"/>
    <col min="7666" max="7666" width="14.42578125" style="10" customWidth="1"/>
    <col min="7667" max="7667" width="14.140625" style="10" customWidth="1"/>
    <col min="7668" max="7671" width="16" style="10" customWidth="1"/>
    <col min="7672" max="7886" width="10.7109375" style="10"/>
    <col min="7887" max="7887" width="3.140625" style="10" bestFit="1" customWidth="1"/>
    <col min="7888" max="7888" width="23.140625" style="10" bestFit="1" customWidth="1"/>
    <col min="7889" max="7889" width="21" style="10" customWidth="1"/>
    <col min="7890" max="7890" width="22" style="10" bestFit="1" customWidth="1"/>
    <col min="7891" max="7891" width="13.85546875" style="10" customWidth="1"/>
    <col min="7892" max="7892" width="16" style="10" bestFit="1" customWidth="1"/>
    <col min="7893" max="7893" width="35.7109375" style="10" bestFit="1" customWidth="1"/>
    <col min="7894" max="7894" width="10.85546875" style="10" customWidth="1"/>
    <col min="7895" max="7895" width="8.28515625" style="10" customWidth="1"/>
    <col min="7896" max="7896" width="13" style="10" customWidth="1"/>
    <col min="7897" max="7897" width="11" style="10" customWidth="1"/>
    <col min="7898" max="7898" width="9.85546875" style="10" customWidth="1"/>
    <col min="7899" max="7899" width="12.28515625" style="10" customWidth="1"/>
    <col min="7900" max="7900" width="15.28515625" style="10" customWidth="1"/>
    <col min="7901" max="7901" width="11.28515625" style="10" customWidth="1"/>
    <col min="7902" max="7902" width="16" style="10" customWidth="1"/>
    <col min="7903" max="7903" width="11.85546875" style="10" customWidth="1"/>
    <col min="7904" max="7904" width="10.85546875" style="10" customWidth="1"/>
    <col min="7905" max="7905" width="13.140625" style="10" customWidth="1"/>
    <col min="7906" max="7906" width="13.7109375" style="10" customWidth="1"/>
    <col min="7907" max="7907" width="10.140625" style="10" customWidth="1"/>
    <col min="7908" max="7908" width="16" style="10" customWidth="1"/>
    <col min="7909" max="7909" width="10.42578125" style="10" customWidth="1"/>
    <col min="7910" max="7910" width="11.85546875" style="10" customWidth="1"/>
    <col min="7911" max="7911" width="15.28515625" style="10" customWidth="1"/>
    <col min="7912" max="7912" width="12.42578125" style="10" customWidth="1"/>
    <col min="7913" max="7913" width="9.140625" style="10" customWidth="1"/>
    <col min="7914" max="7914" width="16" style="10" customWidth="1"/>
    <col min="7915" max="7915" width="14.140625" style="10" customWidth="1"/>
    <col min="7916" max="7916" width="15.140625" style="10" customWidth="1"/>
    <col min="7917" max="7917" width="14.140625" style="10" customWidth="1"/>
    <col min="7918" max="7918" width="12.7109375" style="10" customWidth="1"/>
    <col min="7919" max="7919" width="16" style="10" customWidth="1"/>
    <col min="7920" max="7920" width="11" style="10" customWidth="1"/>
    <col min="7921" max="7921" width="14.140625" style="10" customWidth="1"/>
    <col min="7922" max="7922" width="14.42578125" style="10" customWidth="1"/>
    <col min="7923" max="7923" width="14.140625" style="10" customWidth="1"/>
    <col min="7924" max="7927" width="16" style="10" customWidth="1"/>
    <col min="7928" max="8142" width="10.7109375" style="10"/>
    <col min="8143" max="8143" width="3.140625" style="10" bestFit="1" customWidth="1"/>
    <col min="8144" max="8144" width="23.140625" style="10" bestFit="1" customWidth="1"/>
    <col min="8145" max="8145" width="21" style="10" customWidth="1"/>
    <col min="8146" max="8146" width="22" style="10" bestFit="1" customWidth="1"/>
    <col min="8147" max="8147" width="13.85546875" style="10" customWidth="1"/>
    <col min="8148" max="8148" width="16" style="10" bestFit="1" customWidth="1"/>
    <col min="8149" max="8149" width="35.7109375" style="10" bestFit="1" customWidth="1"/>
    <col min="8150" max="8150" width="10.85546875" style="10" customWidth="1"/>
    <col min="8151" max="8151" width="8.28515625" style="10" customWidth="1"/>
    <col min="8152" max="8152" width="13" style="10" customWidth="1"/>
    <col min="8153" max="8153" width="11" style="10" customWidth="1"/>
    <col min="8154" max="8154" width="9.85546875" style="10" customWidth="1"/>
    <col min="8155" max="8155" width="12.28515625" style="10" customWidth="1"/>
    <col min="8156" max="8156" width="15.28515625" style="10" customWidth="1"/>
    <col min="8157" max="8157" width="11.28515625" style="10" customWidth="1"/>
    <col min="8158" max="8158" width="16" style="10" customWidth="1"/>
    <col min="8159" max="8159" width="11.85546875" style="10" customWidth="1"/>
    <col min="8160" max="8160" width="10.85546875" style="10" customWidth="1"/>
    <col min="8161" max="8161" width="13.140625" style="10" customWidth="1"/>
    <col min="8162" max="8162" width="13.7109375" style="10" customWidth="1"/>
    <col min="8163" max="8163" width="10.140625" style="10" customWidth="1"/>
    <col min="8164" max="8164" width="16" style="10" customWidth="1"/>
    <col min="8165" max="8165" width="10.42578125" style="10" customWidth="1"/>
    <col min="8166" max="8166" width="11.85546875" style="10" customWidth="1"/>
    <col min="8167" max="8167" width="15.28515625" style="10" customWidth="1"/>
    <col min="8168" max="8168" width="12.42578125" style="10" customWidth="1"/>
    <col min="8169" max="8169" width="9.140625" style="10" customWidth="1"/>
    <col min="8170" max="8170" width="16" style="10" customWidth="1"/>
    <col min="8171" max="8171" width="14.140625" style="10" customWidth="1"/>
    <col min="8172" max="8172" width="15.140625" style="10" customWidth="1"/>
    <col min="8173" max="8173" width="14.140625" style="10" customWidth="1"/>
    <col min="8174" max="8174" width="12.7109375" style="10" customWidth="1"/>
    <col min="8175" max="8175" width="16" style="10" customWidth="1"/>
    <col min="8176" max="8176" width="11" style="10" customWidth="1"/>
    <col min="8177" max="8177" width="14.140625" style="10" customWidth="1"/>
    <col min="8178" max="8178" width="14.42578125" style="10" customWidth="1"/>
    <col min="8179" max="8179" width="14.140625" style="10" customWidth="1"/>
    <col min="8180" max="8183" width="16" style="10" customWidth="1"/>
    <col min="8184" max="8398" width="10.7109375" style="10"/>
    <col min="8399" max="8399" width="3.140625" style="10" bestFit="1" customWidth="1"/>
    <col min="8400" max="8400" width="23.140625" style="10" bestFit="1" customWidth="1"/>
    <col min="8401" max="8401" width="21" style="10" customWidth="1"/>
    <col min="8402" max="8402" width="22" style="10" bestFit="1" customWidth="1"/>
    <col min="8403" max="8403" width="13.85546875" style="10" customWidth="1"/>
    <col min="8404" max="8404" width="16" style="10" bestFit="1" customWidth="1"/>
    <col min="8405" max="8405" width="35.7109375" style="10" bestFit="1" customWidth="1"/>
    <col min="8406" max="8406" width="10.85546875" style="10" customWidth="1"/>
    <col min="8407" max="8407" width="8.28515625" style="10" customWidth="1"/>
    <col min="8408" max="8408" width="13" style="10" customWidth="1"/>
    <col min="8409" max="8409" width="11" style="10" customWidth="1"/>
    <col min="8410" max="8410" width="9.85546875" style="10" customWidth="1"/>
    <col min="8411" max="8411" width="12.28515625" style="10" customWidth="1"/>
    <col min="8412" max="8412" width="15.28515625" style="10" customWidth="1"/>
    <col min="8413" max="8413" width="11.28515625" style="10" customWidth="1"/>
    <col min="8414" max="8414" width="16" style="10" customWidth="1"/>
    <col min="8415" max="8415" width="11.85546875" style="10" customWidth="1"/>
    <col min="8416" max="8416" width="10.85546875" style="10" customWidth="1"/>
    <col min="8417" max="8417" width="13.140625" style="10" customWidth="1"/>
    <col min="8418" max="8418" width="13.7109375" style="10" customWidth="1"/>
    <col min="8419" max="8419" width="10.140625" style="10" customWidth="1"/>
    <col min="8420" max="8420" width="16" style="10" customWidth="1"/>
    <col min="8421" max="8421" width="10.42578125" style="10" customWidth="1"/>
    <col min="8422" max="8422" width="11.85546875" style="10" customWidth="1"/>
    <col min="8423" max="8423" width="15.28515625" style="10" customWidth="1"/>
    <col min="8424" max="8424" width="12.42578125" style="10" customWidth="1"/>
    <col min="8425" max="8425" width="9.140625" style="10" customWidth="1"/>
    <col min="8426" max="8426" width="16" style="10" customWidth="1"/>
    <col min="8427" max="8427" width="14.140625" style="10" customWidth="1"/>
    <col min="8428" max="8428" width="15.140625" style="10" customWidth="1"/>
    <col min="8429" max="8429" width="14.140625" style="10" customWidth="1"/>
    <col min="8430" max="8430" width="12.7109375" style="10" customWidth="1"/>
    <col min="8431" max="8431" width="16" style="10" customWidth="1"/>
    <col min="8432" max="8432" width="11" style="10" customWidth="1"/>
    <col min="8433" max="8433" width="14.140625" style="10" customWidth="1"/>
    <col min="8434" max="8434" width="14.42578125" style="10" customWidth="1"/>
    <col min="8435" max="8435" width="14.140625" style="10" customWidth="1"/>
    <col min="8436" max="8439" width="16" style="10" customWidth="1"/>
    <col min="8440" max="8654" width="10.7109375" style="10"/>
    <col min="8655" max="8655" width="3.140625" style="10" bestFit="1" customWidth="1"/>
    <col min="8656" max="8656" width="23.140625" style="10" bestFit="1" customWidth="1"/>
    <col min="8657" max="8657" width="21" style="10" customWidth="1"/>
    <col min="8658" max="8658" width="22" style="10" bestFit="1" customWidth="1"/>
    <col min="8659" max="8659" width="13.85546875" style="10" customWidth="1"/>
    <col min="8660" max="8660" width="16" style="10" bestFit="1" customWidth="1"/>
    <col min="8661" max="8661" width="35.7109375" style="10" bestFit="1" customWidth="1"/>
    <col min="8662" max="8662" width="10.85546875" style="10" customWidth="1"/>
    <col min="8663" max="8663" width="8.28515625" style="10" customWidth="1"/>
    <col min="8664" max="8664" width="13" style="10" customWidth="1"/>
    <col min="8665" max="8665" width="11" style="10" customWidth="1"/>
    <col min="8666" max="8666" width="9.85546875" style="10" customWidth="1"/>
    <col min="8667" max="8667" width="12.28515625" style="10" customWidth="1"/>
    <col min="8668" max="8668" width="15.28515625" style="10" customWidth="1"/>
    <col min="8669" max="8669" width="11.28515625" style="10" customWidth="1"/>
    <col min="8670" max="8670" width="16" style="10" customWidth="1"/>
    <col min="8671" max="8671" width="11.85546875" style="10" customWidth="1"/>
    <col min="8672" max="8672" width="10.85546875" style="10" customWidth="1"/>
    <col min="8673" max="8673" width="13.140625" style="10" customWidth="1"/>
    <col min="8674" max="8674" width="13.7109375" style="10" customWidth="1"/>
    <col min="8675" max="8675" width="10.140625" style="10" customWidth="1"/>
    <col min="8676" max="8676" width="16" style="10" customWidth="1"/>
    <col min="8677" max="8677" width="10.42578125" style="10" customWidth="1"/>
    <col min="8678" max="8678" width="11.85546875" style="10" customWidth="1"/>
    <col min="8679" max="8679" width="15.28515625" style="10" customWidth="1"/>
    <col min="8680" max="8680" width="12.42578125" style="10" customWidth="1"/>
    <col min="8681" max="8681" width="9.140625" style="10" customWidth="1"/>
    <col min="8682" max="8682" width="16" style="10" customWidth="1"/>
    <col min="8683" max="8683" width="14.140625" style="10" customWidth="1"/>
    <col min="8684" max="8684" width="15.140625" style="10" customWidth="1"/>
    <col min="8685" max="8685" width="14.140625" style="10" customWidth="1"/>
    <col min="8686" max="8686" width="12.7109375" style="10" customWidth="1"/>
    <col min="8687" max="8687" width="16" style="10" customWidth="1"/>
    <col min="8688" max="8688" width="11" style="10" customWidth="1"/>
    <col min="8689" max="8689" width="14.140625" style="10" customWidth="1"/>
    <col min="8690" max="8690" width="14.42578125" style="10" customWidth="1"/>
    <col min="8691" max="8691" width="14.140625" style="10" customWidth="1"/>
    <col min="8692" max="8695" width="16" style="10" customWidth="1"/>
    <col min="8696" max="8910" width="10.7109375" style="10"/>
    <col min="8911" max="8911" width="3.140625" style="10" bestFit="1" customWidth="1"/>
    <col min="8912" max="8912" width="23.140625" style="10" bestFit="1" customWidth="1"/>
    <col min="8913" max="8913" width="21" style="10" customWidth="1"/>
    <col min="8914" max="8914" width="22" style="10" bestFit="1" customWidth="1"/>
    <col min="8915" max="8915" width="13.85546875" style="10" customWidth="1"/>
    <col min="8916" max="8916" width="16" style="10" bestFit="1" customWidth="1"/>
    <col min="8917" max="8917" width="35.7109375" style="10" bestFit="1" customWidth="1"/>
    <col min="8918" max="8918" width="10.85546875" style="10" customWidth="1"/>
    <col min="8919" max="8919" width="8.28515625" style="10" customWidth="1"/>
    <col min="8920" max="8920" width="13" style="10" customWidth="1"/>
    <col min="8921" max="8921" width="11" style="10" customWidth="1"/>
    <col min="8922" max="8922" width="9.85546875" style="10" customWidth="1"/>
    <col min="8923" max="8923" width="12.28515625" style="10" customWidth="1"/>
    <col min="8924" max="8924" width="15.28515625" style="10" customWidth="1"/>
    <col min="8925" max="8925" width="11.28515625" style="10" customWidth="1"/>
    <col min="8926" max="8926" width="16" style="10" customWidth="1"/>
    <col min="8927" max="8927" width="11.85546875" style="10" customWidth="1"/>
    <col min="8928" max="8928" width="10.85546875" style="10" customWidth="1"/>
    <col min="8929" max="8929" width="13.140625" style="10" customWidth="1"/>
    <col min="8930" max="8930" width="13.7109375" style="10" customWidth="1"/>
    <col min="8931" max="8931" width="10.140625" style="10" customWidth="1"/>
    <col min="8932" max="8932" width="16" style="10" customWidth="1"/>
    <col min="8933" max="8933" width="10.42578125" style="10" customWidth="1"/>
    <col min="8934" max="8934" width="11.85546875" style="10" customWidth="1"/>
    <col min="8935" max="8935" width="15.28515625" style="10" customWidth="1"/>
    <col min="8936" max="8936" width="12.42578125" style="10" customWidth="1"/>
    <col min="8937" max="8937" width="9.140625" style="10" customWidth="1"/>
    <col min="8938" max="8938" width="16" style="10" customWidth="1"/>
    <col min="8939" max="8939" width="14.140625" style="10" customWidth="1"/>
    <col min="8940" max="8940" width="15.140625" style="10" customWidth="1"/>
    <col min="8941" max="8941" width="14.140625" style="10" customWidth="1"/>
    <col min="8942" max="8942" width="12.7109375" style="10" customWidth="1"/>
    <col min="8943" max="8943" width="16" style="10" customWidth="1"/>
    <col min="8944" max="8944" width="11" style="10" customWidth="1"/>
    <col min="8945" max="8945" width="14.140625" style="10" customWidth="1"/>
    <col min="8946" max="8946" width="14.42578125" style="10" customWidth="1"/>
    <col min="8947" max="8947" width="14.140625" style="10" customWidth="1"/>
    <col min="8948" max="8951" width="16" style="10" customWidth="1"/>
    <col min="8952" max="9166" width="10.7109375" style="10"/>
    <col min="9167" max="9167" width="3.140625" style="10" bestFit="1" customWidth="1"/>
    <col min="9168" max="9168" width="23.140625" style="10" bestFit="1" customWidth="1"/>
    <col min="9169" max="9169" width="21" style="10" customWidth="1"/>
    <col min="9170" max="9170" width="22" style="10" bestFit="1" customWidth="1"/>
    <col min="9171" max="9171" width="13.85546875" style="10" customWidth="1"/>
    <col min="9172" max="9172" width="16" style="10" bestFit="1" customWidth="1"/>
    <col min="9173" max="9173" width="35.7109375" style="10" bestFit="1" customWidth="1"/>
    <col min="9174" max="9174" width="10.85546875" style="10" customWidth="1"/>
    <col min="9175" max="9175" width="8.28515625" style="10" customWidth="1"/>
    <col min="9176" max="9176" width="13" style="10" customWidth="1"/>
    <col min="9177" max="9177" width="11" style="10" customWidth="1"/>
    <col min="9178" max="9178" width="9.85546875" style="10" customWidth="1"/>
    <col min="9179" max="9179" width="12.28515625" style="10" customWidth="1"/>
    <col min="9180" max="9180" width="15.28515625" style="10" customWidth="1"/>
    <col min="9181" max="9181" width="11.28515625" style="10" customWidth="1"/>
    <col min="9182" max="9182" width="16" style="10" customWidth="1"/>
    <col min="9183" max="9183" width="11.85546875" style="10" customWidth="1"/>
    <col min="9184" max="9184" width="10.85546875" style="10" customWidth="1"/>
    <col min="9185" max="9185" width="13.140625" style="10" customWidth="1"/>
    <col min="9186" max="9186" width="13.7109375" style="10" customWidth="1"/>
    <col min="9187" max="9187" width="10.140625" style="10" customWidth="1"/>
    <col min="9188" max="9188" width="16" style="10" customWidth="1"/>
    <col min="9189" max="9189" width="10.42578125" style="10" customWidth="1"/>
    <col min="9190" max="9190" width="11.85546875" style="10" customWidth="1"/>
    <col min="9191" max="9191" width="15.28515625" style="10" customWidth="1"/>
    <col min="9192" max="9192" width="12.42578125" style="10" customWidth="1"/>
    <col min="9193" max="9193" width="9.140625" style="10" customWidth="1"/>
    <col min="9194" max="9194" width="16" style="10" customWidth="1"/>
    <col min="9195" max="9195" width="14.140625" style="10" customWidth="1"/>
    <col min="9196" max="9196" width="15.140625" style="10" customWidth="1"/>
    <col min="9197" max="9197" width="14.140625" style="10" customWidth="1"/>
    <col min="9198" max="9198" width="12.7109375" style="10" customWidth="1"/>
    <col min="9199" max="9199" width="16" style="10" customWidth="1"/>
    <col min="9200" max="9200" width="11" style="10" customWidth="1"/>
    <col min="9201" max="9201" width="14.140625" style="10" customWidth="1"/>
    <col min="9202" max="9202" width="14.42578125" style="10" customWidth="1"/>
    <col min="9203" max="9203" width="14.140625" style="10" customWidth="1"/>
    <col min="9204" max="9207" width="16" style="10" customWidth="1"/>
    <col min="9208" max="9422" width="10.7109375" style="10"/>
    <col min="9423" max="9423" width="3.140625" style="10" bestFit="1" customWidth="1"/>
    <col min="9424" max="9424" width="23.140625" style="10" bestFit="1" customWidth="1"/>
    <col min="9425" max="9425" width="21" style="10" customWidth="1"/>
    <col min="9426" max="9426" width="22" style="10" bestFit="1" customWidth="1"/>
    <col min="9427" max="9427" width="13.85546875" style="10" customWidth="1"/>
    <col min="9428" max="9428" width="16" style="10" bestFit="1" customWidth="1"/>
    <col min="9429" max="9429" width="35.7109375" style="10" bestFit="1" customWidth="1"/>
    <col min="9430" max="9430" width="10.85546875" style="10" customWidth="1"/>
    <col min="9431" max="9431" width="8.28515625" style="10" customWidth="1"/>
    <col min="9432" max="9432" width="13" style="10" customWidth="1"/>
    <col min="9433" max="9433" width="11" style="10" customWidth="1"/>
    <col min="9434" max="9434" width="9.85546875" style="10" customWidth="1"/>
    <col min="9435" max="9435" width="12.28515625" style="10" customWidth="1"/>
    <col min="9436" max="9436" width="15.28515625" style="10" customWidth="1"/>
    <col min="9437" max="9437" width="11.28515625" style="10" customWidth="1"/>
    <col min="9438" max="9438" width="16" style="10" customWidth="1"/>
    <col min="9439" max="9439" width="11.85546875" style="10" customWidth="1"/>
    <col min="9440" max="9440" width="10.85546875" style="10" customWidth="1"/>
    <col min="9441" max="9441" width="13.140625" style="10" customWidth="1"/>
    <col min="9442" max="9442" width="13.7109375" style="10" customWidth="1"/>
    <col min="9443" max="9443" width="10.140625" style="10" customWidth="1"/>
    <col min="9444" max="9444" width="16" style="10" customWidth="1"/>
    <col min="9445" max="9445" width="10.42578125" style="10" customWidth="1"/>
    <col min="9446" max="9446" width="11.85546875" style="10" customWidth="1"/>
    <col min="9447" max="9447" width="15.28515625" style="10" customWidth="1"/>
    <col min="9448" max="9448" width="12.42578125" style="10" customWidth="1"/>
    <col min="9449" max="9449" width="9.140625" style="10" customWidth="1"/>
    <col min="9450" max="9450" width="16" style="10" customWidth="1"/>
    <col min="9451" max="9451" width="14.140625" style="10" customWidth="1"/>
    <col min="9452" max="9452" width="15.140625" style="10" customWidth="1"/>
    <col min="9453" max="9453" width="14.140625" style="10" customWidth="1"/>
    <col min="9454" max="9454" width="12.7109375" style="10" customWidth="1"/>
    <col min="9455" max="9455" width="16" style="10" customWidth="1"/>
    <col min="9456" max="9456" width="11" style="10" customWidth="1"/>
    <col min="9457" max="9457" width="14.140625" style="10" customWidth="1"/>
    <col min="9458" max="9458" width="14.42578125" style="10" customWidth="1"/>
    <col min="9459" max="9459" width="14.140625" style="10" customWidth="1"/>
    <col min="9460" max="9463" width="16" style="10" customWidth="1"/>
    <col min="9464" max="9678" width="10.7109375" style="10"/>
    <col min="9679" max="9679" width="3.140625" style="10" bestFit="1" customWidth="1"/>
    <col min="9680" max="9680" width="23.140625" style="10" bestFit="1" customWidth="1"/>
    <col min="9681" max="9681" width="21" style="10" customWidth="1"/>
    <col min="9682" max="9682" width="22" style="10" bestFit="1" customWidth="1"/>
    <col min="9683" max="9683" width="13.85546875" style="10" customWidth="1"/>
    <col min="9684" max="9684" width="16" style="10" bestFit="1" customWidth="1"/>
    <col min="9685" max="9685" width="35.7109375" style="10" bestFit="1" customWidth="1"/>
    <col min="9686" max="9686" width="10.85546875" style="10" customWidth="1"/>
    <col min="9687" max="9687" width="8.28515625" style="10" customWidth="1"/>
    <col min="9688" max="9688" width="13" style="10" customWidth="1"/>
    <col min="9689" max="9689" width="11" style="10" customWidth="1"/>
    <col min="9690" max="9690" width="9.85546875" style="10" customWidth="1"/>
    <col min="9691" max="9691" width="12.28515625" style="10" customWidth="1"/>
    <col min="9692" max="9692" width="15.28515625" style="10" customWidth="1"/>
    <col min="9693" max="9693" width="11.28515625" style="10" customWidth="1"/>
    <col min="9694" max="9694" width="16" style="10" customWidth="1"/>
    <col min="9695" max="9695" width="11.85546875" style="10" customWidth="1"/>
    <col min="9696" max="9696" width="10.85546875" style="10" customWidth="1"/>
    <col min="9697" max="9697" width="13.140625" style="10" customWidth="1"/>
    <col min="9698" max="9698" width="13.7109375" style="10" customWidth="1"/>
    <col min="9699" max="9699" width="10.140625" style="10" customWidth="1"/>
    <col min="9700" max="9700" width="16" style="10" customWidth="1"/>
    <col min="9701" max="9701" width="10.42578125" style="10" customWidth="1"/>
    <col min="9702" max="9702" width="11.85546875" style="10" customWidth="1"/>
    <col min="9703" max="9703" width="15.28515625" style="10" customWidth="1"/>
    <col min="9704" max="9704" width="12.42578125" style="10" customWidth="1"/>
    <col min="9705" max="9705" width="9.140625" style="10" customWidth="1"/>
    <col min="9706" max="9706" width="16" style="10" customWidth="1"/>
    <col min="9707" max="9707" width="14.140625" style="10" customWidth="1"/>
    <col min="9708" max="9708" width="15.140625" style="10" customWidth="1"/>
    <col min="9709" max="9709" width="14.140625" style="10" customWidth="1"/>
    <col min="9710" max="9710" width="12.7109375" style="10" customWidth="1"/>
    <col min="9711" max="9711" width="16" style="10" customWidth="1"/>
    <col min="9712" max="9712" width="11" style="10" customWidth="1"/>
    <col min="9713" max="9713" width="14.140625" style="10" customWidth="1"/>
    <col min="9714" max="9714" width="14.42578125" style="10" customWidth="1"/>
    <col min="9715" max="9715" width="14.140625" style="10" customWidth="1"/>
    <col min="9716" max="9719" width="16" style="10" customWidth="1"/>
    <col min="9720" max="9934" width="10.7109375" style="10"/>
    <col min="9935" max="9935" width="3.140625" style="10" bestFit="1" customWidth="1"/>
    <col min="9936" max="9936" width="23.140625" style="10" bestFit="1" customWidth="1"/>
    <col min="9937" max="9937" width="21" style="10" customWidth="1"/>
    <col min="9938" max="9938" width="22" style="10" bestFit="1" customWidth="1"/>
    <col min="9939" max="9939" width="13.85546875" style="10" customWidth="1"/>
    <col min="9940" max="9940" width="16" style="10" bestFit="1" customWidth="1"/>
    <col min="9941" max="9941" width="35.7109375" style="10" bestFit="1" customWidth="1"/>
    <col min="9942" max="9942" width="10.85546875" style="10" customWidth="1"/>
    <col min="9943" max="9943" width="8.28515625" style="10" customWidth="1"/>
    <col min="9944" max="9944" width="13" style="10" customWidth="1"/>
    <col min="9945" max="9945" width="11" style="10" customWidth="1"/>
    <col min="9946" max="9946" width="9.85546875" style="10" customWidth="1"/>
    <col min="9947" max="9947" width="12.28515625" style="10" customWidth="1"/>
    <col min="9948" max="9948" width="15.28515625" style="10" customWidth="1"/>
    <col min="9949" max="9949" width="11.28515625" style="10" customWidth="1"/>
    <col min="9950" max="9950" width="16" style="10" customWidth="1"/>
    <col min="9951" max="9951" width="11.85546875" style="10" customWidth="1"/>
    <col min="9952" max="9952" width="10.85546875" style="10" customWidth="1"/>
    <col min="9953" max="9953" width="13.140625" style="10" customWidth="1"/>
    <col min="9954" max="9954" width="13.7109375" style="10" customWidth="1"/>
    <col min="9955" max="9955" width="10.140625" style="10" customWidth="1"/>
    <col min="9956" max="9956" width="16" style="10" customWidth="1"/>
    <col min="9957" max="9957" width="10.42578125" style="10" customWidth="1"/>
    <col min="9958" max="9958" width="11.85546875" style="10" customWidth="1"/>
    <col min="9959" max="9959" width="15.28515625" style="10" customWidth="1"/>
    <col min="9960" max="9960" width="12.42578125" style="10" customWidth="1"/>
    <col min="9961" max="9961" width="9.140625" style="10" customWidth="1"/>
    <col min="9962" max="9962" width="16" style="10" customWidth="1"/>
    <col min="9963" max="9963" width="14.140625" style="10" customWidth="1"/>
    <col min="9964" max="9964" width="15.140625" style="10" customWidth="1"/>
    <col min="9965" max="9965" width="14.140625" style="10" customWidth="1"/>
    <col min="9966" max="9966" width="12.7109375" style="10" customWidth="1"/>
    <col min="9967" max="9967" width="16" style="10" customWidth="1"/>
    <col min="9968" max="9968" width="11" style="10" customWidth="1"/>
    <col min="9969" max="9969" width="14.140625" style="10" customWidth="1"/>
    <col min="9970" max="9970" width="14.42578125" style="10" customWidth="1"/>
    <col min="9971" max="9971" width="14.140625" style="10" customWidth="1"/>
    <col min="9972" max="9975" width="16" style="10" customWidth="1"/>
    <col min="9976" max="10190" width="10.7109375" style="10"/>
    <col min="10191" max="10191" width="3.140625" style="10" bestFit="1" customWidth="1"/>
    <col min="10192" max="10192" width="23.140625" style="10" bestFit="1" customWidth="1"/>
    <col min="10193" max="10193" width="21" style="10" customWidth="1"/>
    <col min="10194" max="10194" width="22" style="10" bestFit="1" customWidth="1"/>
    <col min="10195" max="10195" width="13.85546875" style="10" customWidth="1"/>
    <col min="10196" max="10196" width="16" style="10" bestFit="1" customWidth="1"/>
    <col min="10197" max="10197" width="35.7109375" style="10" bestFit="1" customWidth="1"/>
    <col min="10198" max="10198" width="10.85546875" style="10" customWidth="1"/>
    <col min="10199" max="10199" width="8.28515625" style="10" customWidth="1"/>
    <col min="10200" max="10200" width="13" style="10" customWidth="1"/>
    <col min="10201" max="10201" width="11" style="10" customWidth="1"/>
    <col min="10202" max="10202" width="9.85546875" style="10" customWidth="1"/>
    <col min="10203" max="10203" width="12.28515625" style="10" customWidth="1"/>
    <col min="10204" max="10204" width="15.28515625" style="10" customWidth="1"/>
    <col min="10205" max="10205" width="11.28515625" style="10" customWidth="1"/>
    <col min="10206" max="10206" width="16" style="10" customWidth="1"/>
    <col min="10207" max="10207" width="11.85546875" style="10" customWidth="1"/>
    <col min="10208" max="10208" width="10.85546875" style="10" customWidth="1"/>
    <col min="10209" max="10209" width="13.140625" style="10" customWidth="1"/>
    <col min="10210" max="10210" width="13.7109375" style="10" customWidth="1"/>
    <col min="10211" max="10211" width="10.140625" style="10" customWidth="1"/>
    <col min="10212" max="10212" width="16" style="10" customWidth="1"/>
    <col min="10213" max="10213" width="10.42578125" style="10" customWidth="1"/>
    <col min="10214" max="10214" width="11.85546875" style="10" customWidth="1"/>
    <col min="10215" max="10215" width="15.28515625" style="10" customWidth="1"/>
    <col min="10216" max="10216" width="12.42578125" style="10" customWidth="1"/>
    <col min="10217" max="10217" width="9.140625" style="10" customWidth="1"/>
    <col min="10218" max="10218" width="16" style="10" customWidth="1"/>
    <col min="10219" max="10219" width="14.140625" style="10" customWidth="1"/>
    <col min="10220" max="10220" width="15.140625" style="10" customWidth="1"/>
    <col min="10221" max="10221" width="14.140625" style="10" customWidth="1"/>
    <col min="10222" max="10222" width="12.7109375" style="10" customWidth="1"/>
    <col min="10223" max="10223" width="16" style="10" customWidth="1"/>
    <col min="10224" max="10224" width="11" style="10" customWidth="1"/>
    <col min="10225" max="10225" width="14.140625" style="10" customWidth="1"/>
    <col min="10226" max="10226" width="14.42578125" style="10" customWidth="1"/>
    <col min="10227" max="10227" width="14.140625" style="10" customWidth="1"/>
    <col min="10228" max="10231" width="16" style="10" customWidth="1"/>
    <col min="10232" max="10446" width="10.7109375" style="10"/>
    <col min="10447" max="10447" width="3.140625" style="10" bestFit="1" customWidth="1"/>
    <col min="10448" max="10448" width="23.140625" style="10" bestFit="1" customWidth="1"/>
    <col min="10449" max="10449" width="21" style="10" customWidth="1"/>
    <col min="10450" max="10450" width="22" style="10" bestFit="1" customWidth="1"/>
    <col min="10451" max="10451" width="13.85546875" style="10" customWidth="1"/>
    <col min="10452" max="10452" width="16" style="10" bestFit="1" customWidth="1"/>
    <col min="10453" max="10453" width="35.7109375" style="10" bestFit="1" customWidth="1"/>
    <col min="10454" max="10454" width="10.85546875" style="10" customWidth="1"/>
    <col min="10455" max="10455" width="8.28515625" style="10" customWidth="1"/>
    <col min="10456" max="10456" width="13" style="10" customWidth="1"/>
    <col min="10457" max="10457" width="11" style="10" customWidth="1"/>
    <col min="10458" max="10458" width="9.85546875" style="10" customWidth="1"/>
    <col min="10459" max="10459" width="12.28515625" style="10" customWidth="1"/>
    <col min="10460" max="10460" width="15.28515625" style="10" customWidth="1"/>
    <col min="10461" max="10461" width="11.28515625" style="10" customWidth="1"/>
    <col min="10462" max="10462" width="16" style="10" customWidth="1"/>
    <col min="10463" max="10463" width="11.85546875" style="10" customWidth="1"/>
    <col min="10464" max="10464" width="10.85546875" style="10" customWidth="1"/>
    <col min="10465" max="10465" width="13.140625" style="10" customWidth="1"/>
    <col min="10466" max="10466" width="13.7109375" style="10" customWidth="1"/>
    <col min="10467" max="10467" width="10.140625" style="10" customWidth="1"/>
    <col min="10468" max="10468" width="16" style="10" customWidth="1"/>
    <col min="10469" max="10469" width="10.42578125" style="10" customWidth="1"/>
    <col min="10470" max="10470" width="11.85546875" style="10" customWidth="1"/>
    <col min="10471" max="10471" width="15.28515625" style="10" customWidth="1"/>
    <col min="10472" max="10472" width="12.42578125" style="10" customWidth="1"/>
    <col min="10473" max="10473" width="9.140625" style="10" customWidth="1"/>
    <col min="10474" max="10474" width="16" style="10" customWidth="1"/>
    <col min="10475" max="10475" width="14.140625" style="10" customWidth="1"/>
    <col min="10476" max="10476" width="15.140625" style="10" customWidth="1"/>
    <col min="10477" max="10477" width="14.140625" style="10" customWidth="1"/>
    <col min="10478" max="10478" width="12.7109375" style="10" customWidth="1"/>
    <col min="10479" max="10479" width="16" style="10" customWidth="1"/>
    <col min="10480" max="10480" width="11" style="10" customWidth="1"/>
    <col min="10481" max="10481" width="14.140625" style="10" customWidth="1"/>
    <col min="10482" max="10482" width="14.42578125" style="10" customWidth="1"/>
    <col min="10483" max="10483" width="14.140625" style="10" customWidth="1"/>
    <col min="10484" max="10487" width="16" style="10" customWidth="1"/>
    <col min="10488" max="10702" width="10.7109375" style="10"/>
    <col min="10703" max="10703" width="3.140625" style="10" bestFit="1" customWidth="1"/>
    <col min="10704" max="10704" width="23.140625" style="10" bestFit="1" customWidth="1"/>
    <col min="10705" max="10705" width="21" style="10" customWidth="1"/>
    <col min="10706" max="10706" width="22" style="10" bestFit="1" customWidth="1"/>
    <col min="10707" max="10707" width="13.85546875" style="10" customWidth="1"/>
    <col min="10708" max="10708" width="16" style="10" bestFit="1" customWidth="1"/>
    <col min="10709" max="10709" width="35.7109375" style="10" bestFit="1" customWidth="1"/>
    <col min="10710" max="10710" width="10.85546875" style="10" customWidth="1"/>
    <col min="10711" max="10711" width="8.28515625" style="10" customWidth="1"/>
    <col min="10712" max="10712" width="13" style="10" customWidth="1"/>
    <col min="10713" max="10713" width="11" style="10" customWidth="1"/>
    <col min="10714" max="10714" width="9.85546875" style="10" customWidth="1"/>
    <col min="10715" max="10715" width="12.28515625" style="10" customWidth="1"/>
    <col min="10716" max="10716" width="15.28515625" style="10" customWidth="1"/>
    <col min="10717" max="10717" width="11.28515625" style="10" customWidth="1"/>
    <col min="10718" max="10718" width="16" style="10" customWidth="1"/>
    <col min="10719" max="10719" width="11.85546875" style="10" customWidth="1"/>
    <col min="10720" max="10720" width="10.85546875" style="10" customWidth="1"/>
    <col min="10721" max="10721" width="13.140625" style="10" customWidth="1"/>
    <col min="10722" max="10722" width="13.7109375" style="10" customWidth="1"/>
    <col min="10723" max="10723" width="10.140625" style="10" customWidth="1"/>
    <col min="10724" max="10724" width="16" style="10" customWidth="1"/>
    <col min="10725" max="10725" width="10.42578125" style="10" customWidth="1"/>
    <col min="10726" max="10726" width="11.85546875" style="10" customWidth="1"/>
    <col min="10727" max="10727" width="15.28515625" style="10" customWidth="1"/>
    <col min="10728" max="10728" width="12.42578125" style="10" customWidth="1"/>
    <col min="10729" max="10729" width="9.140625" style="10" customWidth="1"/>
    <col min="10730" max="10730" width="16" style="10" customWidth="1"/>
    <col min="10731" max="10731" width="14.140625" style="10" customWidth="1"/>
    <col min="10732" max="10732" width="15.140625" style="10" customWidth="1"/>
    <col min="10733" max="10733" width="14.140625" style="10" customWidth="1"/>
    <col min="10734" max="10734" width="12.7109375" style="10" customWidth="1"/>
    <col min="10735" max="10735" width="16" style="10" customWidth="1"/>
    <col min="10736" max="10736" width="11" style="10" customWidth="1"/>
    <col min="10737" max="10737" width="14.140625" style="10" customWidth="1"/>
    <col min="10738" max="10738" width="14.42578125" style="10" customWidth="1"/>
    <col min="10739" max="10739" width="14.140625" style="10" customWidth="1"/>
    <col min="10740" max="10743" width="16" style="10" customWidth="1"/>
    <col min="10744" max="10958" width="10.7109375" style="10"/>
    <col min="10959" max="10959" width="3.140625" style="10" bestFit="1" customWidth="1"/>
    <col min="10960" max="10960" width="23.140625" style="10" bestFit="1" customWidth="1"/>
    <col min="10961" max="10961" width="21" style="10" customWidth="1"/>
    <col min="10962" max="10962" width="22" style="10" bestFit="1" customWidth="1"/>
    <col min="10963" max="10963" width="13.85546875" style="10" customWidth="1"/>
    <col min="10964" max="10964" width="16" style="10" bestFit="1" customWidth="1"/>
    <col min="10965" max="10965" width="35.7109375" style="10" bestFit="1" customWidth="1"/>
    <col min="10966" max="10966" width="10.85546875" style="10" customWidth="1"/>
    <col min="10967" max="10967" width="8.28515625" style="10" customWidth="1"/>
    <col min="10968" max="10968" width="13" style="10" customWidth="1"/>
    <col min="10969" max="10969" width="11" style="10" customWidth="1"/>
    <col min="10970" max="10970" width="9.85546875" style="10" customWidth="1"/>
    <col min="10971" max="10971" width="12.28515625" style="10" customWidth="1"/>
    <col min="10972" max="10972" width="15.28515625" style="10" customWidth="1"/>
    <col min="10973" max="10973" width="11.28515625" style="10" customWidth="1"/>
    <col min="10974" max="10974" width="16" style="10" customWidth="1"/>
    <col min="10975" max="10975" width="11.85546875" style="10" customWidth="1"/>
    <col min="10976" max="10976" width="10.85546875" style="10" customWidth="1"/>
    <col min="10977" max="10977" width="13.140625" style="10" customWidth="1"/>
    <col min="10978" max="10978" width="13.7109375" style="10" customWidth="1"/>
    <col min="10979" max="10979" width="10.140625" style="10" customWidth="1"/>
    <col min="10980" max="10980" width="16" style="10" customWidth="1"/>
    <col min="10981" max="10981" width="10.42578125" style="10" customWidth="1"/>
    <col min="10982" max="10982" width="11.85546875" style="10" customWidth="1"/>
    <col min="10983" max="10983" width="15.28515625" style="10" customWidth="1"/>
    <col min="10984" max="10984" width="12.42578125" style="10" customWidth="1"/>
    <col min="10985" max="10985" width="9.140625" style="10" customWidth="1"/>
    <col min="10986" max="10986" width="16" style="10" customWidth="1"/>
    <col min="10987" max="10987" width="14.140625" style="10" customWidth="1"/>
    <col min="10988" max="10988" width="15.140625" style="10" customWidth="1"/>
    <col min="10989" max="10989" width="14.140625" style="10" customWidth="1"/>
    <col min="10990" max="10990" width="12.7109375" style="10" customWidth="1"/>
    <col min="10991" max="10991" width="16" style="10" customWidth="1"/>
    <col min="10992" max="10992" width="11" style="10" customWidth="1"/>
    <col min="10993" max="10993" width="14.140625" style="10" customWidth="1"/>
    <col min="10994" max="10994" width="14.42578125" style="10" customWidth="1"/>
    <col min="10995" max="10995" width="14.140625" style="10" customWidth="1"/>
    <col min="10996" max="10999" width="16" style="10" customWidth="1"/>
    <col min="11000" max="11214" width="10.7109375" style="10"/>
    <col min="11215" max="11215" width="3.140625" style="10" bestFit="1" customWidth="1"/>
    <col min="11216" max="11216" width="23.140625" style="10" bestFit="1" customWidth="1"/>
    <col min="11217" max="11217" width="21" style="10" customWidth="1"/>
    <col min="11218" max="11218" width="22" style="10" bestFit="1" customWidth="1"/>
    <col min="11219" max="11219" width="13.85546875" style="10" customWidth="1"/>
    <col min="11220" max="11220" width="16" style="10" bestFit="1" customWidth="1"/>
    <col min="11221" max="11221" width="35.7109375" style="10" bestFit="1" customWidth="1"/>
    <col min="11222" max="11222" width="10.85546875" style="10" customWidth="1"/>
    <col min="11223" max="11223" width="8.28515625" style="10" customWidth="1"/>
    <col min="11224" max="11224" width="13" style="10" customWidth="1"/>
    <col min="11225" max="11225" width="11" style="10" customWidth="1"/>
    <col min="11226" max="11226" width="9.85546875" style="10" customWidth="1"/>
    <col min="11227" max="11227" width="12.28515625" style="10" customWidth="1"/>
    <col min="11228" max="11228" width="15.28515625" style="10" customWidth="1"/>
    <col min="11229" max="11229" width="11.28515625" style="10" customWidth="1"/>
    <col min="11230" max="11230" width="16" style="10" customWidth="1"/>
    <col min="11231" max="11231" width="11.85546875" style="10" customWidth="1"/>
    <col min="11232" max="11232" width="10.85546875" style="10" customWidth="1"/>
    <col min="11233" max="11233" width="13.140625" style="10" customWidth="1"/>
    <col min="11234" max="11234" width="13.7109375" style="10" customWidth="1"/>
    <col min="11235" max="11235" width="10.140625" style="10" customWidth="1"/>
    <col min="11236" max="11236" width="16" style="10" customWidth="1"/>
    <col min="11237" max="11237" width="10.42578125" style="10" customWidth="1"/>
    <col min="11238" max="11238" width="11.85546875" style="10" customWidth="1"/>
    <col min="11239" max="11239" width="15.28515625" style="10" customWidth="1"/>
    <col min="11240" max="11240" width="12.42578125" style="10" customWidth="1"/>
    <col min="11241" max="11241" width="9.140625" style="10" customWidth="1"/>
    <col min="11242" max="11242" width="16" style="10" customWidth="1"/>
    <col min="11243" max="11243" width="14.140625" style="10" customWidth="1"/>
    <col min="11244" max="11244" width="15.140625" style="10" customWidth="1"/>
    <col min="11245" max="11245" width="14.140625" style="10" customWidth="1"/>
    <col min="11246" max="11246" width="12.7109375" style="10" customWidth="1"/>
    <col min="11247" max="11247" width="16" style="10" customWidth="1"/>
    <col min="11248" max="11248" width="11" style="10" customWidth="1"/>
    <col min="11249" max="11249" width="14.140625" style="10" customWidth="1"/>
    <col min="11250" max="11250" width="14.42578125" style="10" customWidth="1"/>
    <col min="11251" max="11251" width="14.140625" style="10" customWidth="1"/>
    <col min="11252" max="11255" width="16" style="10" customWidth="1"/>
    <col min="11256" max="11470" width="10.7109375" style="10"/>
    <col min="11471" max="11471" width="3.140625" style="10" bestFit="1" customWidth="1"/>
    <col min="11472" max="11472" width="23.140625" style="10" bestFit="1" customWidth="1"/>
    <col min="11473" max="11473" width="21" style="10" customWidth="1"/>
    <col min="11474" max="11474" width="22" style="10" bestFit="1" customWidth="1"/>
    <col min="11475" max="11475" width="13.85546875" style="10" customWidth="1"/>
    <col min="11476" max="11476" width="16" style="10" bestFit="1" customWidth="1"/>
    <col min="11477" max="11477" width="35.7109375" style="10" bestFit="1" customWidth="1"/>
    <col min="11478" max="11478" width="10.85546875" style="10" customWidth="1"/>
    <col min="11479" max="11479" width="8.28515625" style="10" customWidth="1"/>
    <col min="11480" max="11480" width="13" style="10" customWidth="1"/>
    <col min="11481" max="11481" width="11" style="10" customWidth="1"/>
    <col min="11482" max="11482" width="9.85546875" style="10" customWidth="1"/>
    <col min="11483" max="11483" width="12.28515625" style="10" customWidth="1"/>
    <col min="11484" max="11484" width="15.28515625" style="10" customWidth="1"/>
    <col min="11485" max="11485" width="11.28515625" style="10" customWidth="1"/>
    <col min="11486" max="11486" width="16" style="10" customWidth="1"/>
    <col min="11487" max="11487" width="11.85546875" style="10" customWidth="1"/>
    <col min="11488" max="11488" width="10.85546875" style="10" customWidth="1"/>
    <col min="11489" max="11489" width="13.140625" style="10" customWidth="1"/>
    <col min="11490" max="11490" width="13.7109375" style="10" customWidth="1"/>
    <col min="11491" max="11491" width="10.140625" style="10" customWidth="1"/>
    <col min="11492" max="11492" width="16" style="10" customWidth="1"/>
    <col min="11493" max="11493" width="10.42578125" style="10" customWidth="1"/>
    <col min="11494" max="11494" width="11.85546875" style="10" customWidth="1"/>
    <col min="11495" max="11495" width="15.28515625" style="10" customWidth="1"/>
    <col min="11496" max="11496" width="12.42578125" style="10" customWidth="1"/>
    <col min="11497" max="11497" width="9.140625" style="10" customWidth="1"/>
    <col min="11498" max="11498" width="16" style="10" customWidth="1"/>
    <col min="11499" max="11499" width="14.140625" style="10" customWidth="1"/>
    <col min="11500" max="11500" width="15.140625" style="10" customWidth="1"/>
    <col min="11501" max="11501" width="14.140625" style="10" customWidth="1"/>
    <col min="11502" max="11502" width="12.7109375" style="10" customWidth="1"/>
    <col min="11503" max="11503" width="16" style="10" customWidth="1"/>
    <col min="11504" max="11504" width="11" style="10" customWidth="1"/>
    <col min="11505" max="11505" width="14.140625" style="10" customWidth="1"/>
    <col min="11506" max="11506" width="14.42578125" style="10" customWidth="1"/>
    <col min="11507" max="11507" width="14.140625" style="10" customWidth="1"/>
    <col min="11508" max="11511" width="16" style="10" customWidth="1"/>
    <col min="11512" max="11726" width="10.7109375" style="10"/>
    <col min="11727" max="11727" width="3.140625" style="10" bestFit="1" customWidth="1"/>
    <col min="11728" max="11728" width="23.140625" style="10" bestFit="1" customWidth="1"/>
    <col min="11729" max="11729" width="21" style="10" customWidth="1"/>
    <col min="11730" max="11730" width="22" style="10" bestFit="1" customWidth="1"/>
    <col min="11731" max="11731" width="13.85546875" style="10" customWidth="1"/>
    <col min="11732" max="11732" width="16" style="10" bestFit="1" customWidth="1"/>
    <col min="11733" max="11733" width="35.7109375" style="10" bestFit="1" customWidth="1"/>
    <col min="11734" max="11734" width="10.85546875" style="10" customWidth="1"/>
    <col min="11735" max="11735" width="8.28515625" style="10" customWidth="1"/>
    <col min="11736" max="11736" width="13" style="10" customWidth="1"/>
    <col min="11737" max="11737" width="11" style="10" customWidth="1"/>
    <col min="11738" max="11738" width="9.85546875" style="10" customWidth="1"/>
    <col min="11739" max="11739" width="12.28515625" style="10" customWidth="1"/>
    <col min="11740" max="11740" width="15.28515625" style="10" customWidth="1"/>
    <col min="11741" max="11741" width="11.28515625" style="10" customWidth="1"/>
    <col min="11742" max="11742" width="16" style="10" customWidth="1"/>
    <col min="11743" max="11743" width="11.85546875" style="10" customWidth="1"/>
    <col min="11744" max="11744" width="10.85546875" style="10" customWidth="1"/>
    <col min="11745" max="11745" width="13.140625" style="10" customWidth="1"/>
    <col min="11746" max="11746" width="13.7109375" style="10" customWidth="1"/>
    <col min="11747" max="11747" width="10.140625" style="10" customWidth="1"/>
    <col min="11748" max="11748" width="16" style="10" customWidth="1"/>
    <col min="11749" max="11749" width="10.42578125" style="10" customWidth="1"/>
    <col min="11750" max="11750" width="11.85546875" style="10" customWidth="1"/>
    <col min="11751" max="11751" width="15.28515625" style="10" customWidth="1"/>
    <col min="11752" max="11752" width="12.42578125" style="10" customWidth="1"/>
    <col min="11753" max="11753" width="9.140625" style="10" customWidth="1"/>
    <col min="11754" max="11754" width="16" style="10" customWidth="1"/>
    <col min="11755" max="11755" width="14.140625" style="10" customWidth="1"/>
    <col min="11756" max="11756" width="15.140625" style="10" customWidth="1"/>
    <col min="11757" max="11757" width="14.140625" style="10" customWidth="1"/>
    <col min="11758" max="11758" width="12.7109375" style="10" customWidth="1"/>
    <col min="11759" max="11759" width="16" style="10" customWidth="1"/>
    <col min="11760" max="11760" width="11" style="10" customWidth="1"/>
    <col min="11761" max="11761" width="14.140625" style="10" customWidth="1"/>
    <col min="11762" max="11762" width="14.42578125" style="10" customWidth="1"/>
    <col min="11763" max="11763" width="14.140625" style="10" customWidth="1"/>
    <col min="11764" max="11767" width="16" style="10" customWidth="1"/>
    <col min="11768" max="11982" width="10.7109375" style="10"/>
    <col min="11983" max="11983" width="3.140625" style="10" bestFit="1" customWidth="1"/>
    <col min="11984" max="11984" width="23.140625" style="10" bestFit="1" customWidth="1"/>
    <col min="11985" max="11985" width="21" style="10" customWidth="1"/>
    <col min="11986" max="11986" width="22" style="10" bestFit="1" customWidth="1"/>
    <col min="11987" max="11987" width="13.85546875" style="10" customWidth="1"/>
    <col min="11988" max="11988" width="16" style="10" bestFit="1" customWidth="1"/>
    <col min="11989" max="11989" width="35.7109375" style="10" bestFit="1" customWidth="1"/>
    <col min="11990" max="11990" width="10.85546875" style="10" customWidth="1"/>
    <col min="11991" max="11991" width="8.28515625" style="10" customWidth="1"/>
    <col min="11992" max="11992" width="13" style="10" customWidth="1"/>
    <col min="11993" max="11993" width="11" style="10" customWidth="1"/>
    <col min="11994" max="11994" width="9.85546875" style="10" customWidth="1"/>
    <col min="11995" max="11995" width="12.28515625" style="10" customWidth="1"/>
    <col min="11996" max="11996" width="15.28515625" style="10" customWidth="1"/>
    <col min="11997" max="11997" width="11.28515625" style="10" customWidth="1"/>
    <col min="11998" max="11998" width="16" style="10" customWidth="1"/>
    <col min="11999" max="11999" width="11.85546875" style="10" customWidth="1"/>
    <col min="12000" max="12000" width="10.85546875" style="10" customWidth="1"/>
    <col min="12001" max="12001" width="13.140625" style="10" customWidth="1"/>
    <col min="12002" max="12002" width="13.7109375" style="10" customWidth="1"/>
    <col min="12003" max="12003" width="10.140625" style="10" customWidth="1"/>
    <col min="12004" max="12004" width="16" style="10" customWidth="1"/>
    <col min="12005" max="12005" width="10.42578125" style="10" customWidth="1"/>
    <col min="12006" max="12006" width="11.85546875" style="10" customWidth="1"/>
    <col min="12007" max="12007" width="15.28515625" style="10" customWidth="1"/>
    <col min="12008" max="12008" width="12.42578125" style="10" customWidth="1"/>
    <col min="12009" max="12009" width="9.140625" style="10" customWidth="1"/>
    <col min="12010" max="12010" width="16" style="10" customWidth="1"/>
    <col min="12011" max="12011" width="14.140625" style="10" customWidth="1"/>
    <col min="12012" max="12012" width="15.140625" style="10" customWidth="1"/>
    <col min="12013" max="12013" width="14.140625" style="10" customWidth="1"/>
    <col min="12014" max="12014" width="12.7109375" style="10" customWidth="1"/>
    <col min="12015" max="12015" width="16" style="10" customWidth="1"/>
    <col min="12016" max="12016" width="11" style="10" customWidth="1"/>
    <col min="12017" max="12017" width="14.140625" style="10" customWidth="1"/>
    <col min="12018" max="12018" width="14.42578125" style="10" customWidth="1"/>
    <col min="12019" max="12019" width="14.140625" style="10" customWidth="1"/>
    <col min="12020" max="12023" width="16" style="10" customWidth="1"/>
    <col min="12024" max="12238" width="10.7109375" style="10"/>
    <col min="12239" max="12239" width="3.140625" style="10" bestFit="1" customWidth="1"/>
    <col min="12240" max="12240" width="23.140625" style="10" bestFit="1" customWidth="1"/>
    <col min="12241" max="12241" width="21" style="10" customWidth="1"/>
    <col min="12242" max="12242" width="22" style="10" bestFit="1" customWidth="1"/>
    <col min="12243" max="12243" width="13.85546875" style="10" customWidth="1"/>
    <col min="12244" max="12244" width="16" style="10" bestFit="1" customWidth="1"/>
    <col min="12245" max="12245" width="35.7109375" style="10" bestFit="1" customWidth="1"/>
    <col min="12246" max="12246" width="10.85546875" style="10" customWidth="1"/>
    <col min="12247" max="12247" width="8.28515625" style="10" customWidth="1"/>
    <col min="12248" max="12248" width="13" style="10" customWidth="1"/>
    <col min="12249" max="12249" width="11" style="10" customWidth="1"/>
    <col min="12250" max="12250" width="9.85546875" style="10" customWidth="1"/>
    <col min="12251" max="12251" width="12.28515625" style="10" customWidth="1"/>
    <col min="12252" max="12252" width="15.28515625" style="10" customWidth="1"/>
    <col min="12253" max="12253" width="11.28515625" style="10" customWidth="1"/>
    <col min="12254" max="12254" width="16" style="10" customWidth="1"/>
    <col min="12255" max="12255" width="11.85546875" style="10" customWidth="1"/>
    <col min="12256" max="12256" width="10.85546875" style="10" customWidth="1"/>
    <col min="12257" max="12257" width="13.140625" style="10" customWidth="1"/>
    <col min="12258" max="12258" width="13.7109375" style="10" customWidth="1"/>
    <col min="12259" max="12259" width="10.140625" style="10" customWidth="1"/>
    <col min="12260" max="12260" width="16" style="10" customWidth="1"/>
    <col min="12261" max="12261" width="10.42578125" style="10" customWidth="1"/>
    <col min="12262" max="12262" width="11.85546875" style="10" customWidth="1"/>
    <col min="12263" max="12263" width="15.28515625" style="10" customWidth="1"/>
    <col min="12264" max="12264" width="12.42578125" style="10" customWidth="1"/>
    <col min="12265" max="12265" width="9.140625" style="10" customWidth="1"/>
    <col min="12266" max="12266" width="16" style="10" customWidth="1"/>
    <col min="12267" max="12267" width="14.140625" style="10" customWidth="1"/>
    <col min="12268" max="12268" width="15.140625" style="10" customWidth="1"/>
    <col min="12269" max="12269" width="14.140625" style="10" customWidth="1"/>
    <col min="12270" max="12270" width="12.7109375" style="10" customWidth="1"/>
    <col min="12271" max="12271" width="16" style="10" customWidth="1"/>
    <col min="12272" max="12272" width="11" style="10" customWidth="1"/>
    <col min="12273" max="12273" width="14.140625" style="10" customWidth="1"/>
    <col min="12274" max="12274" width="14.42578125" style="10" customWidth="1"/>
    <col min="12275" max="12275" width="14.140625" style="10" customWidth="1"/>
    <col min="12276" max="12279" width="16" style="10" customWidth="1"/>
    <col min="12280" max="12494" width="10.7109375" style="10"/>
    <col min="12495" max="12495" width="3.140625" style="10" bestFit="1" customWidth="1"/>
    <col min="12496" max="12496" width="23.140625" style="10" bestFit="1" customWidth="1"/>
    <col min="12497" max="12497" width="21" style="10" customWidth="1"/>
    <col min="12498" max="12498" width="22" style="10" bestFit="1" customWidth="1"/>
    <col min="12499" max="12499" width="13.85546875" style="10" customWidth="1"/>
    <col min="12500" max="12500" width="16" style="10" bestFit="1" customWidth="1"/>
    <col min="12501" max="12501" width="35.7109375" style="10" bestFit="1" customWidth="1"/>
    <col min="12502" max="12502" width="10.85546875" style="10" customWidth="1"/>
    <col min="12503" max="12503" width="8.28515625" style="10" customWidth="1"/>
    <col min="12504" max="12504" width="13" style="10" customWidth="1"/>
    <col min="12505" max="12505" width="11" style="10" customWidth="1"/>
    <col min="12506" max="12506" width="9.85546875" style="10" customWidth="1"/>
    <col min="12507" max="12507" width="12.28515625" style="10" customWidth="1"/>
    <col min="12508" max="12508" width="15.28515625" style="10" customWidth="1"/>
    <col min="12509" max="12509" width="11.28515625" style="10" customWidth="1"/>
    <col min="12510" max="12510" width="16" style="10" customWidth="1"/>
    <col min="12511" max="12511" width="11.85546875" style="10" customWidth="1"/>
    <col min="12512" max="12512" width="10.85546875" style="10" customWidth="1"/>
    <col min="12513" max="12513" width="13.140625" style="10" customWidth="1"/>
    <col min="12514" max="12514" width="13.7109375" style="10" customWidth="1"/>
    <col min="12515" max="12515" width="10.140625" style="10" customWidth="1"/>
    <col min="12516" max="12516" width="16" style="10" customWidth="1"/>
    <col min="12517" max="12517" width="10.42578125" style="10" customWidth="1"/>
    <col min="12518" max="12518" width="11.85546875" style="10" customWidth="1"/>
    <col min="12519" max="12519" width="15.28515625" style="10" customWidth="1"/>
    <col min="12520" max="12520" width="12.42578125" style="10" customWidth="1"/>
    <col min="12521" max="12521" width="9.140625" style="10" customWidth="1"/>
    <col min="12522" max="12522" width="16" style="10" customWidth="1"/>
    <col min="12523" max="12523" width="14.140625" style="10" customWidth="1"/>
    <col min="12524" max="12524" width="15.140625" style="10" customWidth="1"/>
    <col min="12525" max="12525" width="14.140625" style="10" customWidth="1"/>
    <col min="12526" max="12526" width="12.7109375" style="10" customWidth="1"/>
    <col min="12527" max="12527" width="16" style="10" customWidth="1"/>
    <col min="12528" max="12528" width="11" style="10" customWidth="1"/>
    <col min="12529" max="12529" width="14.140625" style="10" customWidth="1"/>
    <col min="12530" max="12530" width="14.42578125" style="10" customWidth="1"/>
    <col min="12531" max="12531" width="14.140625" style="10" customWidth="1"/>
    <col min="12532" max="12535" width="16" style="10" customWidth="1"/>
    <col min="12536" max="12750" width="10.7109375" style="10"/>
    <col min="12751" max="12751" width="3.140625" style="10" bestFit="1" customWidth="1"/>
    <col min="12752" max="12752" width="23.140625" style="10" bestFit="1" customWidth="1"/>
    <col min="12753" max="12753" width="21" style="10" customWidth="1"/>
    <col min="12754" max="12754" width="22" style="10" bestFit="1" customWidth="1"/>
    <col min="12755" max="12755" width="13.85546875" style="10" customWidth="1"/>
    <col min="12756" max="12756" width="16" style="10" bestFit="1" customWidth="1"/>
    <col min="12757" max="12757" width="35.7109375" style="10" bestFit="1" customWidth="1"/>
    <col min="12758" max="12758" width="10.85546875" style="10" customWidth="1"/>
    <col min="12759" max="12759" width="8.28515625" style="10" customWidth="1"/>
    <col min="12760" max="12760" width="13" style="10" customWidth="1"/>
    <col min="12761" max="12761" width="11" style="10" customWidth="1"/>
    <col min="12762" max="12762" width="9.85546875" style="10" customWidth="1"/>
    <col min="12763" max="12763" width="12.28515625" style="10" customWidth="1"/>
    <col min="12764" max="12764" width="15.28515625" style="10" customWidth="1"/>
    <col min="12765" max="12765" width="11.28515625" style="10" customWidth="1"/>
    <col min="12766" max="12766" width="16" style="10" customWidth="1"/>
    <col min="12767" max="12767" width="11.85546875" style="10" customWidth="1"/>
    <col min="12768" max="12768" width="10.85546875" style="10" customWidth="1"/>
    <col min="12769" max="12769" width="13.140625" style="10" customWidth="1"/>
    <col min="12770" max="12770" width="13.7109375" style="10" customWidth="1"/>
    <col min="12771" max="12771" width="10.140625" style="10" customWidth="1"/>
    <col min="12772" max="12772" width="16" style="10" customWidth="1"/>
    <col min="12773" max="12773" width="10.42578125" style="10" customWidth="1"/>
    <col min="12774" max="12774" width="11.85546875" style="10" customWidth="1"/>
    <col min="12775" max="12775" width="15.28515625" style="10" customWidth="1"/>
    <col min="12776" max="12776" width="12.42578125" style="10" customWidth="1"/>
    <col min="12777" max="12777" width="9.140625" style="10" customWidth="1"/>
    <col min="12778" max="12778" width="16" style="10" customWidth="1"/>
    <col min="12779" max="12779" width="14.140625" style="10" customWidth="1"/>
    <col min="12780" max="12780" width="15.140625" style="10" customWidth="1"/>
    <col min="12781" max="12781" width="14.140625" style="10" customWidth="1"/>
    <col min="12782" max="12782" width="12.7109375" style="10" customWidth="1"/>
    <col min="12783" max="12783" width="16" style="10" customWidth="1"/>
    <col min="12784" max="12784" width="11" style="10" customWidth="1"/>
    <col min="12785" max="12785" width="14.140625" style="10" customWidth="1"/>
    <col min="12786" max="12786" width="14.42578125" style="10" customWidth="1"/>
    <col min="12787" max="12787" width="14.140625" style="10" customWidth="1"/>
    <col min="12788" max="12791" width="16" style="10" customWidth="1"/>
    <col min="12792" max="13006" width="10.7109375" style="10"/>
    <col min="13007" max="13007" width="3.140625" style="10" bestFit="1" customWidth="1"/>
    <col min="13008" max="13008" width="23.140625" style="10" bestFit="1" customWidth="1"/>
    <col min="13009" max="13009" width="21" style="10" customWidth="1"/>
    <col min="13010" max="13010" width="22" style="10" bestFit="1" customWidth="1"/>
    <col min="13011" max="13011" width="13.85546875" style="10" customWidth="1"/>
    <col min="13012" max="13012" width="16" style="10" bestFit="1" customWidth="1"/>
    <col min="13013" max="13013" width="35.7109375" style="10" bestFit="1" customWidth="1"/>
    <col min="13014" max="13014" width="10.85546875" style="10" customWidth="1"/>
    <col min="13015" max="13015" width="8.28515625" style="10" customWidth="1"/>
    <col min="13016" max="13016" width="13" style="10" customWidth="1"/>
    <col min="13017" max="13017" width="11" style="10" customWidth="1"/>
    <col min="13018" max="13018" width="9.85546875" style="10" customWidth="1"/>
    <col min="13019" max="13019" width="12.28515625" style="10" customWidth="1"/>
    <col min="13020" max="13020" width="15.28515625" style="10" customWidth="1"/>
    <col min="13021" max="13021" width="11.28515625" style="10" customWidth="1"/>
    <col min="13022" max="13022" width="16" style="10" customWidth="1"/>
    <col min="13023" max="13023" width="11.85546875" style="10" customWidth="1"/>
    <col min="13024" max="13024" width="10.85546875" style="10" customWidth="1"/>
    <col min="13025" max="13025" width="13.140625" style="10" customWidth="1"/>
    <col min="13026" max="13026" width="13.7109375" style="10" customWidth="1"/>
    <col min="13027" max="13027" width="10.140625" style="10" customWidth="1"/>
    <col min="13028" max="13028" width="16" style="10" customWidth="1"/>
    <col min="13029" max="13029" width="10.42578125" style="10" customWidth="1"/>
    <col min="13030" max="13030" width="11.85546875" style="10" customWidth="1"/>
    <col min="13031" max="13031" width="15.28515625" style="10" customWidth="1"/>
    <col min="13032" max="13032" width="12.42578125" style="10" customWidth="1"/>
    <col min="13033" max="13033" width="9.140625" style="10" customWidth="1"/>
    <col min="13034" max="13034" width="16" style="10" customWidth="1"/>
    <col min="13035" max="13035" width="14.140625" style="10" customWidth="1"/>
    <col min="13036" max="13036" width="15.140625" style="10" customWidth="1"/>
    <col min="13037" max="13037" width="14.140625" style="10" customWidth="1"/>
    <col min="13038" max="13038" width="12.7109375" style="10" customWidth="1"/>
    <col min="13039" max="13039" width="16" style="10" customWidth="1"/>
    <col min="13040" max="13040" width="11" style="10" customWidth="1"/>
    <col min="13041" max="13041" width="14.140625" style="10" customWidth="1"/>
    <col min="13042" max="13042" width="14.42578125" style="10" customWidth="1"/>
    <col min="13043" max="13043" width="14.140625" style="10" customWidth="1"/>
    <col min="13044" max="13047" width="16" style="10" customWidth="1"/>
    <col min="13048" max="13262" width="10.7109375" style="10"/>
    <col min="13263" max="13263" width="3.140625" style="10" bestFit="1" customWidth="1"/>
    <col min="13264" max="13264" width="23.140625" style="10" bestFit="1" customWidth="1"/>
    <col min="13265" max="13265" width="21" style="10" customWidth="1"/>
    <col min="13266" max="13266" width="22" style="10" bestFit="1" customWidth="1"/>
    <col min="13267" max="13267" width="13.85546875" style="10" customWidth="1"/>
    <col min="13268" max="13268" width="16" style="10" bestFit="1" customWidth="1"/>
    <col min="13269" max="13269" width="35.7109375" style="10" bestFit="1" customWidth="1"/>
    <col min="13270" max="13270" width="10.85546875" style="10" customWidth="1"/>
    <col min="13271" max="13271" width="8.28515625" style="10" customWidth="1"/>
    <col min="13272" max="13272" width="13" style="10" customWidth="1"/>
    <col min="13273" max="13273" width="11" style="10" customWidth="1"/>
    <col min="13274" max="13274" width="9.85546875" style="10" customWidth="1"/>
    <col min="13275" max="13275" width="12.28515625" style="10" customWidth="1"/>
    <col min="13276" max="13276" width="15.28515625" style="10" customWidth="1"/>
    <col min="13277" max="13277" width="11.28515625" style="10" customWidth="1"/>
    <col min="13278" max="13278" width="16" style="10" customWidth="1"/>
    <col min="13279" max="13279" width="11.85546875" style="10" customWidth="1"/>
    <col min="13280" max="13280" width="10.85546875" style="10" customWidth="1"/>
    <col min="13281" max="13281" width="13.140625" style="10" customWidth="1"/>
    <col min="13282" max="13282" width="13.7109375" style="10" customWidth="1"/>
    <col min="13283" max="13283" width="10.140625" style="10" customWidth="1"/>
    <col min="13284" max="13284" width="16" style="10" customWidth="1"/>
    <col min="13285" max="13285" width="10.42578125" style="10" customWidth="1"/>
    <col min="13286" max="13286" width="11.85546875" style="10" customWidth="1"/>
    <col min="13287" max="13287" width="15.28515625" style="10" customWidth="1"/>
    <col min="13288" max="13288" width="12.42578125" style="10" customWidth="1"/>
    <col min="13289" max="13289" width="9.140625" style="10" customWidth="1"/>
    <col min="13290" max="13290" width="16" style="10" customWidth="1"/>
    <col min="13291" max="13291" width="14.140625" style="10" customWidth="1"/>
    <col min="13292" max="13292" width="15.140625" style="10" customWidth="1"/>
    <col min="13293" max="13293" width="14.140625" style="10" customWidth="1"/>
    <col min="13294" max="13294" width="12.7109375" style="10" customWidth="1"/>
    <col min="13295" max="13295" width="16" style="10" customWidth="1"/>
    <col min="13296" max="13296" width="11" style="10" customWidth="1"/>
    <col min="13297" max="13297" width="14.140625" style="10" customWidth="1"/>
    <col min="13298" max="13298" width="14.42578125" style="10" customWidth="1"/>
    <col min="13299" max="13299" width="14.140625" style="10" customWidth="1"/>
    <col min="13300" max="13303" width="16" style="10" customWidth="1"/>
    <col min="13304" max="13518" width="10.7109375" style="10"/>
    <col min="13519" max="13519" width="3.140625" style="10" bestFit="1" customWidth="1"/>
    <col min="13520" max="13520" width="23.140625" style="10" bestFit="1" customWidth="1"/>
    <col min="13521" max="13521" width="21" style="10" customWidth="1"/>
    <col min="13522" max="13522" width="22" style="10" bestFit="1" customWidth="1"/>
    <col min="13523" max="13523" width="13.85546875" style="10" customWidth="1"/>
    <col min="13524" max="13524" width="16" style="10" bestFit="1" customWidth="1"/>
    <col min="13525" max="13525" width="35.7109375" style="10" bestFit="1" customWidth="1"/>
    <col min="13526" max="13526" width="10.85546875" style="10" customWidth="1"/>
    <col min="13527" max="13527" width="8.28515625" style="10" customWidth="1"/>
    <col min="13528" max="13528" width="13" style="10" customWidth="1"/>
    <col min="13529" max="13529" width="11" style="10" customWidth="1"/>
    <col min="13530" max="13530" width="9.85546875" style="10" customWidth="1"/>
    <col min="13531" max="13531" width="12.28515625" style="10" customWidth="1"/>
    <col min="13532" max="13532" width="15.28515625" style="10" customWidth="1"/>
    <col min="13533" max="13533" width="11.28515625" style="10" customWidth="1"/>
    <col min="13534" max="13534" width="16" style="10" customWidth="1"/>
    <col min="13535" max="13535" width="11.85546875" style="10" customWidth="1"/>
    <col min="13536" max="13536" width="10.85546875" style="10" customWidth="1"/>
    <col min="13537" max="13537" width="13.140625" style="10" customWidth="1"/>
    <col min="13538" max="13538" width="13.7109375" style="10" customWidth="1"/>
    <col min="13539" max="13539" width="10.140625" style="10" customWidth="1"/>
    <col min="13540" max="13540" width="16" style="10" customWidth="1"/>
    <col min="13541" max="13541" width="10.42578125" style="10" customWidth="1"/>
    <col min="13542" max="13542" width="11.85546875" style="10" customWidth="1"/>
    <col min="13543" max="13543" width="15.28515625" style="10" customWidth="1"/>
    <col min="13544" max="13544" width="12.42578125" style="10" customWidth="1"/>
    <col min="13545" max="13545" width="9.140625" style="10" customWidth="1"/>
    <col min="13546" max="13546" width="16" style="10" customWidth="1"/>
    <col min="13547" max="13547" width="14.140625" style="10" customWidth="1"/>
    <col min="13548" max="13548" width="15.140625" style="10" customWidth="1"/>
    <col min="13549" max="13549" width="14.140625" style="10" customWidth="1"/>
    <col min="13550" max="13550" width="12.7109375" style="10" customWidth="1"/>
    <col min="13551" max="13551" width="16" style="10" customWidth="1"/>
    <col min="13552" max="13552" width="11" style="10" customWidth="1"/>
    <col min="13553" max="13553" width="14.140625" style="10" customWidth="1"/>
    <col min="13554" max="13554" width="14.42578125" style="10" customWidth="1"/>
    <col min="13555" max="13555" width="14.140625" style="10" customWidth="1"/>
    <col min="13556" max="13559" width="16" style="10" customWidth="1"/>
    <col min="13560" max="13774" width="10.7109375" style="10"/>
    <col min="13775" max="13775" width="3.140625" style="10" bestFit="1" customWidth="1"/>
    <col min="13776" max="13776" width="23.140625" style="10" bestFit="1" customWidth="1"/>
    <col min="13777" max="13777" width="21" style="10" customWidth="1"/>
    <col min="13778" max="13778" width="22" style="10" bestFit="1" customWidth="1"/>
    <col min="13779" max="13779" width="13.85546875" style="10" customWidth="1"/>
    <col min="13780" max="13780" width="16" style="10" bestFit="1" customWidth="1"/>
    <col min="13781" max="13781" width="35.7109375" style="10" bestFit="1" customWidth="1"/>
    <col min="13782" max="13782" width="10.85546875" style="10" customWidth="1"/>
    <col min="13783" max="13783" width="8.28515625" style="10" customWidth="1"/>
    <col min="13784" max="13784" width="13" style="10" customWidth="1"/>
    <col min="13785" max="13785" width="11" style="10" customWidth="1"/>
    <col min="13786" max="13786" width="9.85546875" style="10" customWidth="1"/>
    <col min="13787" max="13787" width="12.28515625" style="10" customWidth="1"/>
    <col min="13788" max="13788" width="15.28515625" style="10" customWidth="1"/>
    <col min="13789" max="13789" width="11.28515625" style="10" customWidth="1"/>
    <col min="13790" max="13790" width="16" style="10" customWidth="1"/>
    <col min="13791" max="13791" width="11.85546875" style="10" customWidth="1"/>
    <col min="13792" max="13792" width="10.85546875" style="10" customWidth="1"/>
    <col min="13793" max="13793" width="13.140625" style="10" customWidth="1"/>
    <col min="13794" max="13794" width="13.7109375" style="10" customWidth="1"/>
    <col min="13795" max="13795" width="10.140625" style="10" customWidth="1"/>
    <col min="13796" max="13796" width="16" style="10" customWidth="1"/>
    <col min="13797" max="13797" width="10.42578125" style="10" customWidth="1"/>
    <col min="13798" max="13798" width="11.85546875" style="10" customWidth="1"/>
    <col min="13799" max="13799" width="15.28515625" style="10" customWidth="1"/>
    <col min="13800" max="13800" width="12.42578125" style="10" customWidth="1"/>
    <col min="13801" max="13801" width="9.140625" style="10" customWidth="1"/>
    <col min="13802" max="13802" width="16" style="10" customWidth="1"/>
    <col min="13803" max="13803" width="14.140625" style="10" customWidth="1"/>
    <col min="13804" max="13804" width="15.140625" style="10" customWidth="1"/>
    <col min="13805" max="13805" width="14.140625" style="10" customWidth="1"/>
    <col min="13806" max="13806" width="12.7109375" style="10" customWidth="1"/>
    <col min="13807" max="13807" width="16" style="10" customWidth="1"/>
    <col min="13808" max="13808" width="11" style="10" customWidth="1"/>
    <col min="13809" max="13809" width="14.140625" style="10" customWidth="1"/>
    <col min="13810" max="13810" width="14.42578125" style="10" customWidth="1"/>
    <col min="13811" max="13811" width="14.140625" style="10" customWidth="1"/>
    <col min="13812" max="13815" width="16" style="10" customWidth="1"/>
    <col min="13816" max="14030" width="10.7109375" style="10"/>
    <col min="14031" max="14031" width="3.140625" style="10" bestFit="1" customWidth="1"/>
    <col min="14032" max="14032" width="23.140625" style="10" bestFit="1" customWidth="1"/>
    <col min="14033" max="14033" width="21" style="10" customWidth="1"/>
    <col min="14034" max="14034" width="22" style="10" bestFit="1" customWidth="1"/>
    <col min="14035" max="14035" width="13.85546875" style="10" customWidth="1"/>
    <col min="14036" max="14036" width="16" style="10" bestFit="1" customWidth="1"/>
    <col min="14037" max="14037" width="35.7109375" style="10" bestFit="1" customWidth="1"/>
    <col min="14038" max="14038" width="10.85546875" style="10" customWidth="1"/>
    <col min="14039" max="14039" width="8.28515625" style="10" customWidth="1"/>
    <col min="14040" max="14040" width="13" style="10" customWidth="1"/>
    <col min="14041" max="14041" width="11" style="10" customWidth="1"/>
    <col min="14042" max="14042" width="9.85546875" style="10" customWidth="1"/>
    <col min="14043" max="14043" width="12.28515625" style="10" customWidth="1"/>
    <col min="14044" max="14044" width="15.28515625" style="10" customWidth="1"/>
    <col min="14045" max="14045" width="11.28515625" style="10" customWidth="1"/>
    <col min="14046" max="14046" width="16" style="10" customWidth="1"/>
    <col min="14047" max="14047" width="11.85546875" style="10" customWidth="1"/>
    <col min="14048" max="14048" width="10.85546875" style="10" customWidth="1"/>
    <col min="14049" max="14049" width="13.140625" style="10" customWidth="1"/>
    <col min="14050" max="14050" width="13.7109375" style="10" customWidth="1"/>
    <col min="14051" max="14051" width="10.140625" style="10" customWidth="1"/>
    <col min="14052" max="14052" width="16" style="10" customWidth="1"/>
    <col min="14053" max="14053" width="10.42578125" style="10" customWidth="1"/>
    <col min="14054" max="14054" width="11.85546875" style="10" customWidth="1"/>
    <col min="14055" max="14055" width="15.28515625" style="10" customWidth="1"/>
    <col min="14056" max="14056" width="12.42578125" style="10" customWidth="1"/>
    <col min="14057" max="14057" width="9.140625" style="10" customWidth="1"/>
    <col min="14058" max="14058" width="16" style="10" customWidth="1"/>
    <col min="14059" max="14059" width="14.140625" style="10" customWidth="1"/>
    <col min="14060" max="14060" width="15.140625" style="10" customWidth="1"/>
    <col min="14061" max="14061" width="14.140625" style="10" customWidth="1"/>
    <col min="14062" max="14062" width="12.7109375" style="10" customWidth="1"/>
    <col min="14063" max="14063" width="16" style="10" customWidth="1"/>
    <col min="14064" max="14064" width="11" style="10" customWidth="1"/>
    <col min="14065" max="14065" width="14.140625" style="10" customWidth="1"/>
    <col min="14066" max="14066" width="14.42578125" style="10" customWidth="1"/>
    <col min="14067" max="14067" width="14.140625" style="10" customWidth="1"/>
    <col min="14068" max="14071" width="16" style="10" customWidth="1"/>
    <col min="14072" max="14286" width="10.7109375" style="10"/>
    <col min="14287" max="14287" width="3.140625" style="10" bestFit="1" customWidth="1"/>
    <col min="14288" max="14288" width="23.140625" style="10" bestFit="1" customWidth="1"/>
    <col min="14289" max="14289" width="21" style="10" customWidth="1"/>
    <col min="14290" max="14290" width="22" style="10" bestFit="1" customWidth="1"/>
    <col min="14291" max="14291" width="13.85546875" style="10" customWidth="1"/>
    <col min="14292" max="14292" width="16" style="10" bestFit="1" customWidth="1"/>
    <col min="14293" max="14293" width="35.7109375" style="10" bestFit="1" customWidth="1"/>
    <col min="14294" max="14294" width="10.85546875" style="10" customWidth="1"/>
    <col min="14295" max="14295" width="8.28515625" style="10" customWidth="1"/>
    <col min="14296" max="14296" width="13" style="10" customWidth="1"/>
    <col min="14297" max="14297" width="11" style="10" customWidth="1"/>
    <col min="14298" max="14298" width="9.85546875" style="10" customWidth="1"/>
    <col min="14299" max="14299" width="12.28515625" style="10" customWidth="1"/>
    <col min="14300" max="14300" width="15.28515625" style="10" customWidth="1"/>
    <col min="14301" max="14301" width="11.28515625" style="10" customWidth="1"/>
    <col min="14302" max="14302" width="16" style="10" customWidth="1"/>
    <col min="14303" max="14303" width="11.85546875" style="10" customWidth="1"/>
    <col min="14304" max="14304" width="10.85546875" style="10" customWidth="1"/>
    <col min="14305" max="14305" width="13.140625" style="10" customWidth="1"/>
    <col min="14306" max="14306" width="13.7109375" style="10" customWidth="1"/>
    <col min="14307" max="14307" width="10.140625" style="10" customWidth="1"/>
    <col min="14308" max="14308" width="16" style="10" customWidth="1"/>
    <col min="14309" max="14309" width="10.42578125" style="10" customWidth="1"/>
    <col min="14310" max="14310" width="11.85546875" style="10" customWidth="1"/>
    <col min="14311" max="14311" width="15.28515625" style="10" customWidth="1"/>
    <col min="14312" max="14312" width="12.42578125" style="10" customWidth="1"/>
    <col min="14313" max="14313" width="9.140625" style="10" customWidth="1"/>
    <col min="14314" max="14314" width="16" style="10" customWidth="1"/>
    <col min="14315" max="14315" width="14.140625" style="10" customWidth="1"/>
    <col min="14316" max="14316" width="15.140625" style="10" customWidth="1"/>
    <col min="14317" max="14317" width="14.140625" style="10" customWidth="1"/>
    <col min="14318" max="14318" width="12.7109375" style="10" customWidth="1"/>
    <col min="14319" max="14319" width="16" style="10" customWidth="1"/>
    <col min="14320" max="14320" width="11" style="10" customWidth="1"/>
    <col min="14321" max="14321" width="14.140625" style="10" customWidth="1"/>
    <col min="14322" max="14322" width="14.42578125" style="10" customWidth="1"/>
    <col min="14323" max="14323" width="14.140625" style="10" customWidth="1"/>
    <col min="14324" max="14327" width="16" style="10" customWidth="1"/>
    <col min="14328" max="14542" width="10.7109375" style="10"/>
    <col min="14543" max="14543" width="3.140625" style="10" bestFit="1" customWidth="1"/>
    <col min="14544" max="14544" width="23.140625" style="10" bestFit="1" customWidth="1"/>
    <col min="14545" max="14545" width="21" style="10" customWidth="1"/>
    <col min="14546" max="14546" width="22" style="10" bestFit="1" customWidth="1"/>
    <col min="14547" max="14547" width="13.85546875" style="10" customWidth="1"/>
    <col min="14548" max="14548" width="16" style="10" bestFit="1" customWidth="1"/>
    <col min="14549" max="14549" width="35.7109375" style="10" bestFit="1" customWidth="1"/>
    <col min="14550" max="14550" width="10.85546875" style="10" customWidth="1"/>
    <col min="14551" max="14551" width="8.28515625" style="10" customWidth="1"/>
    <col min="14552" max="14552" width="13" style="10" customWidth="1"/>
    <col min="14553" max="14553" width="11" style="10" customWidth="1"/>
    <col min="14554" max="14554" width="9.85546875" style="10" customWidth="1"/>
    <col min="14555" max="14555" width="12.28515625" style="10" customWidth="1"/>
    <col min="14556" max="14556" width="15.28515625" style="10" customWidth="1"/>
    <col min="14557" max="14557" width="11.28515625" style="10" customWidth="1"/>
    <col min="14558" max="14558" width="16" style="10" customWidth="1"/>
    <col min="14559" max="14559" width="11.85546875" style="10" customWidth="1"/>
    <col min="14560" max="14560" width="10.85546875" style="10" customWidth="1"/>
    <col min="14561" max="14561" width="13.140625" style="10" customWidth="1"/>
    <col min="14562" max="14562" width="13.7109375" style="10" customWidth="1"/>
    <col min="14563" max="14563" width="10.140625" style="10" customWidth="1"/>
    <col min="14564" max="14564" width="16" style="10" customWidth="1"/>
    <col min="14565" max="14565" width="10.42578125" style="10" customWidth="1"/>
    <col min="14566" max="14566" width="11.85546875" style="10" customWidth="1"/>
    <col min="14567" max="14567" width="15.28515625" style="10" customWidth="1"/>
    <col min="14568" max="14568" width="12.42578125" style="10" customWidth="1"/>
    <col min="14569" max="14569" width="9.140625" style="10" customWidth="1"/>
    <col min="14570" max="14570" width="16" style="10" customWidth="1"/>
    <col min="14571" max="14571" width="14.140625" style="10" customWidth="1"/>
    <col min="14572" max="14572" width="15.140625" style="10" customWidth="1"/>
    <col min="14573" max="14573" width="14.140625" style="10" customWidth="1"/>
    <col min="14574" max="14574" width="12.7109375" style="10" customWidth="1"/>
    <col min="14575" max="14575" width="16" style="10" customWidth="1"/>
    <col min="14576" max="14576" width="11" style="10" customWidth="1"/>
    <col min="14577" max="14577" width="14.140625" style="10" customWidth="1"/>
    <col min="14578" max="14578" width="14.42578125" style="10" customWidth="1"/>
    <col min="14579" max="14579" width="14.140625" style="10" customWidth="1"/>
    <col min="14580" max="14583" width="16" style="10" customWidth="1"/>
    <col min="14584" max="14798" width="10.7109375" style="10"/>
    <col min="14799" max="14799" width="3.140625" style="10" bestFit="1" customWidth="1"/>
    <col min="14800" max="14800" width="23.140625" style="10" bestFit="1" customWidth="1"/>
    <col min="14801" max="14801" width="21" style="10" customWidth="1"/>
    <col min="14802" max="14802" width="22" style="10" bestFit="1" customWidth="1"/>
    <col min="14803" max="14803" width="13.85546875" style="10" customWidth="1"/>
    <col min="14804" max="14804" width="16" style="10" bestFit="1" customWidth="1"/>
    <col min="14805" max="14805" width="35.7109375" style="10" bestFit="1" customWidth="1"/>
    <col min="14806" max="14806" width="10.85546875" style="10" customWidth="1"/>
    <col min="14807" max="14807" width="8.28515625" style="10" customWidth="1"/>
    <col min="14808" max="14808" width="13" style="10" customWidth="1"/>
    <col min="14809" max="14809" width="11" style="10" customWidth="1"/>
    <col min="14810" max="14810" width="9.85546875" style="10" customWidth="1"/>
    <col min="14811" max="14811" width="12.28515625" style="10" customWidth="1"/>
    <col min="14812" max="14812" width="15.28515625" style="10" customWidth="1"/>
    <col min="14813" max="14813" width="11.28515625" style="10" customWidth="1"/>
    <col min="14814" max="14814" width="16" style="10" customWidth="1"/>
    <col min="14815" max="14815" width="11.85546875" style="10" customWidth="1"/>
    <col min="14816" max="14816" width="10.85546875" style="10" customWidth="1"/>
    <col min="14817" max="14817" width="13.140625" style="10" customWidth="1"/>
    <col min="14818" max="14818" width="13.7109375" style="10" customWidth="1"/>
    <col min="14819" max="14819" width="10.140625" style="10" customWidth="1"/>
    <col min="14820" max="14820" width="16" style="10" customWidth="1"/>
    <col min="14821" max="14821" width="10.42578125" style="10" customWidth="1"/>
    <col min="14822" max="14822" width="11.85546875" style="10" customWidth="1"/>
    <col min="14823" max="14823" width="15.28515625" style="10" customWidth="1"/>
    <col min="14824" max="14824" width="12.42578125" style="10" customWidth="1"/>
    <col min="14825" max="14825" width="9.140625" style="10" customWidth="1"/>
    <col min="14826" max="14826" width="16" style="10" customWidth="1"/>
    <col min="14827" max="14827" width="14.140625" style="10" customWidth="1"/>
    <col min="14828" max="14828" width="15.140625" style="10" customWidth="1"/>
    <col min="14829" max="14829" width="14.140625" style="10" customWidth="1"/>
    <col min="14830" max="14830" width="12.7109375" style="10" customWidth="1"/>
    <col min="14831" max="14831" width="16" style="10" customWidth="1"/>
    <col min="14832" max="14832" width="11" style="10" customWidth="1"/>
    <col min="14833" max="14833" width="14.140625" style="10" customWidth="1"/>
    <col min="14834" max="14834" width="14.42578125" style="10" customWidth="1"/>
    <col min="14835" max="14835" width="14.140625" style="10" customWidth="1"/>
    <col min="14836" max="14839" width="16" style="10" customWidth="1"/>
    <col min="14840" max="15054" width="10.7109375" style="10"/>
    <col min="15055" max="15055" width="3.140625" style="10" bestFit="1" customWidth="1"/>
    <col min="15056" max="15056" width="23.140625" style="10" bestFit="1" customWidth="1"/>
    <col min="15057" max="15057" width="21" style="10" customWidth="1"/>
    <col min="15058" max="15058" width="22" style="10" bestFit="1" customWidth="1"/>
    <col min="15059" max="15059" width="13.85546875" style="10" customWidth="1"/>
    <col min="15060" max="15060" width="16" style="10" bestFit="1" customWidth="1"/>
    <col min="15061" max="15061" width="35.7109375" style="10" bestFit="1" customWidth="1"/>
    <col min="15062" max="15062" width="10.85546875" style="10" customWidth="1"/>
    <col min="15063" max="15063" width="8.28515625" style="10" customWidth="1"/>
    <col min="15064" max="15064" width="13" style="10" customWidth="1"/>
    <col min="15065" max="15065" width="11" style="10" customWidth="1"/>
    <col min="15066" max="15066" width="9.85546875" style="10" customWidth="1"/>
    <col min="15067" max="15067" width="12.28515625" style="10" customWidth="1"/>
    <col min="15068" max="15068" width="15.28515625" style="10" customWidth="1"/>
    <col min="15069" max="15069" width="11.28515625" style="10" customWidth="1"/>
    <col min="15070" max="15070" width="16" style="10" customWidth="1"/>
    <col min="15071" max="15071" width="11.85546875" style="10" customWidth="1"/>
    <col min="15072" max="15072" width="10.85546875" style="10" customWidth="1"/>
    <col min="15073" max="15073" width="13.140625" style="10" customWidth="1"/>
    <col min="15074" max="15074" width="13.7109375" style="10" customWidth="1"/>
    <col min="15075" max="15075" width="10.140625" style="10" customWidth="1"/>
    <col min="15076" max="15076" width="16" style="10" customWidth="1"/>
    <col min="15077" max="15077" width="10.42578125" style="10" customWidth="1"/>
    <col min="15078" max="15078" width="11.85546875" style="10" customWidth="1"/>
    <col min="15079" max="15079" width="15.28515625" style="10" customWidth="1"/>
    <col min="15080" max="15080" width="12.42578125" style="10" customWidth="1"/>
    <col min="15081" max="15081" width="9.140625" style="10" customWidth="1"/>
    <col min="15082" max="15082" width="16" style="10" customWidth="1"/>
    <col min="15083" max="15083" width="14.140625" style="10" customWidth="1"/>
    <col min="15084" max="15084" width="15.140625" style="10" customWidth="1"/>
    <col min="15085" max="15085" width="14.140625" style="10" customWidth="1"/>
    <col min="15086" max="15086" width="12.7109375" style="10" customWidth="1"/>
    <col min="15087" max="15087" width="16" style="10" customWidth="1"/>
    <col min="15088" max="15088" width="11" style="10" customWidth="1"/>
    <col min="15089" max="15089" width="14.140625" style="10" customWidth="1"/>
    <col min="15090" max="15090" width="14.42578125" style="10" customWidth="1"/>
    <col min="15091" max="15091" width="14.140625" style="10" customWidth="1"/>
    <col min="15092" max="15095" width="16" style="10" customWidth="1"/>
    <col min="15096" max="15310" width="10.7109375" style="10"/>
    <col min="15311" max="15311" width="3.140625" style="10" bestFit="1" customWidth="1"/>
    <col min="15312" max="15312" width="23.140625" style="10" bestFit="1" customWidth="1"/>
    <col min="15313" max="15313" width="21" style="10" customWidth="1"/>
    <col min="15314" max="15314" width="22" style="10" bestFit="1" customWidth="1"/>
    <col min="15315" max="15315" width="13.85546875" style="10" customWidth="1"/>
    <col min="15316" max="15316" width="16" style="10" bestFit="1" customWidth="1"/>
    <col min="15317" max="15317" width="35.7109375" style="10" bestFit="1" customWidth="1"/>
    <col min="15318" max="15318" width="10.85546875" style="10" customWidth="1"/>
    <col min="15319" max="15319" width="8.28515625" style="10" customWidth="1"/>
    <col min="15320" max="15320" width="13" style="10" customWidth="1"/>
    <col min="15321" max="15321" width="11" style="10" customWidth="1"/>
    <col min="15322" max="15322" width="9.85546875" style="10" customWidth="1"/>
    <col min="15323" max="15323" width="12.28515625" style="10" customWidth="1"/>
    <col min="15324" max="15324" width="15.28515625" style="10" customWidth="1"/>
    <col min="15325" max="15325" width="11.28515625" style="10" customWidth="1"/>
    <col min="15326" max="15326" width="16" style="10" customWidth="1"/>
    <col min="15327" max="15327" width="11.85546875" style="10" customWidth="1"/>
    <col min="15328" max="15328" width="10.85546875" style="10" customWidth="1"/>
    <col min="15329" max="15329" width="13.140625" style="10" customWidth="1"/>
    <col min="15330" max="15330" width="13.7109375" style="10" customWidth="1"/>
    <col min="15331" max="15331" width="10.140625" style="10" customWidth="1"/>
    <col min="15332" max="15332" width="16" style="10" customWidth="1"/>
    <col min="15333" max="15333" width="10.42578125" style="10" customWidth="1"/>
    <col min="15334" max="15334" width="11.85546875" style="10" customWidth="1"/>
    <col min="15335" max="15335" width="15.28515625" style="10" customWidth="1"/>
    <col min="15336" max="15336" width="12.42578125" style="10" customWidth="1"/>
    <col min="15337" max="15337" width="9.140625" style="10" customWidth="1"/>
    <col min="15338" max="15338" width="16" style="10" customWidth="1"/>
    <col min="15339" max="15339" width="14.140625" style="10" customWidth="1"/>
    <col min="15340" max="15340" width="15.140625" style="10" customWidth="1"/>
    <col min="15341" max="15341" width="14.140625" style="10" customWidth="1"/>
    <col min="15342" max="15342" width="12.7109375" style="10" customWidth="1"/>
    <col min="15343" max="15343" width="16" style="10" customWidth="1"/>
    <col min="15344" max="15344" width="11" style="10" customWidth="1"/>
    <col min="15345" max="15345" width="14.140625" style="10" customWidth="1"/>
    <col min="15346" max="15346" width="14.42578125" style="10" customWidth="1"/>
    <col min="15347" max="15347" width="14.140625" style="10" customWidth="1"/>
    <col min="15348" max="15351" width="16" style="10" customWidth="1"/>
    <col min="15352" max="15566" width="10.7109375" style="10"/>
    <col min="15567" max="15567" width="3.140625" style="10" bestFit="1" customWidth="1"/>
    <col min="15568" max="15568" width="23.140625" style="10" bestFit="1" customWidth="1"/>
    <col min="15569" max="15569" width="21" style="10" customWidth="1"/>
    <col min="15570" max="15570" width="22" style="10" bestFit="1" customWidth="1"/>
    <col min="15571" max="15571" width="13.85546875" style="10" customWidth="1"/>
    <col min="15572" max="15572" width="16" style="10" bestFit="1" customWidth="1"/>
    <col min="15573" max="15573" width="35.7109375" style="10" bestFit="1" customWidth="1"/>
    <col min="15574" max="15574" width="10.85546875" style="10" customWidth="1"/>
    <col min="15575" max="15575" width="8.28515625" style="10" customWidth="1"/>
    <col min="15576" max="15576" width="13" style="10" customWidth="1"/>
    <col min="15577" max="15577" width="11" style="10" customWidth="1"/>
    <col min="15578" max="15578" width="9.85546875" style="10" customWidth="1"/>
    <col min="15579" max="15579" width="12.28515625" style="10" customWidth="1"/>
    <col min="15580" max="15580" width="15.28515625" style="10" customWidth="1"/>
    <col min="15581" max="15581" width="11.28515625" style="10" customWidth="1"/>
    <col min="15582" max="15582" width="16" style="10" customWidth="1"/>
    <col min="15583" max="15583" width="11.85546875" style="10" customWidth="1"/>
    <col min="15584" max="15584" width="10.85546875" style="10" customWidth="1"/>
    <col min="15585" max="15585" width="13.140625" style="10" customWidth="1"/>
    <col min="15586" max="15586" width="13.7109375" style="10" customWidth="1"/>
    <col min="15587" max="15587" width="10.140625" style="10" customWidth="1"/>
    <col min="15588" max="15588" width="16" style="10" customWidth="1"/>
    <col min="15589" max="15589" width="10.42578125" style="10" customWidth="1"/>
    <col min="15590" max="15590" width="11.85546875" style="10" customWidth="1"/>
    <col min="15591" max="15591" width="15.28515625" style="10" customWidth="1"/>
    <col min="15592" max="15592" width="12.42578125" style="10" customWidth="1"/>
    <col min="15593" max="15593" width="9.140625" style="10" customWidth="1"/>
    <col min="15594" max="15594" width="16" style="10" customWidth="1"/>
    <col min="15595" max="15595" width="14.140625" style="10" customWidth="1"/>
    <col min="15596" max="15596" width="15.140625" style="10" customWidth="1"/>
    <col min="15597" max="15597" width="14.140625" style="10" customWidth="1"/>
    <col min="15598" max="15598" width="12.7109375" style="10" customWidth="1"/>
    <col min="15599" max="15599" width="16" style="10" customWidth="1"/>
    <col min="15600" max="15600" width="11" style="10" customWidth="1"/>
    <col min="15601" max="15601" width="14.140625" style="10" customWidth="1"/>
    <col min="15602" max="15602" width="14.42578125" style="10" customWidth="1"/>
    <col min="15603" max="15603" width="14.140625" style="10" customWidth="1"/>
    <col min="15604" max="15607" width="16" style="10" customWidth="1"/>
    <col min="15608" max="15822" width="10.7109375" style="10"/>
    <col min="15823" max="15823" width="3.140625" style="10" bestFit="1" customWidth="1"/>
    <col min="15824" max="15824" width="23.140625" style="10" bestFit="1" customWidth="1"/>
    <col min="15825" max="15825" width="21" style="10" customWidth="1"/>
    <col min="15826" max="15826" width="22" style="10" bestFit="1" customWidth="1"/>
    <col min="15827" max="15827" width="13.85546875" style="10" customWidth="1"/>
    <col min="15828" max="15828" width="16" style="10" bestFit="1" customWidth="1"/>
    <col min="15829" max="15829" width="35.7109375" style="10" bestFit="1" customWidth="1"/>
    <col min="15830" max="15830" width="10.85546875" style="10" customWidth="1"/>
    <col min="15831" max="15831" width="8.28515625" style="10" customWidth="1"/>
    <col min="15832" max="15832" width="13" style="10" customWidth="1"/>
    <col min="15833" max="15833" width="11" style="10" customWidth="1"/>
    <col min="15834" max="15834" width="9.85546875" style="10" customWidth="1"/>
    <col min="15835" max="15835" width="12.28515625" style="10" customWidth="1"/>
    <col min="15836" max="15836" width="15.28515625" style="10" customWidth="1"/>
    <col min="15837" max="15837" width="11.28515625" style="10" customWidth="1"/>
    <col min="15838" max="15838" width="16" style="10" customWidth="1"/>
    <col min="15839" max="15839" width="11.85546875" style="10" customWidth="1"/>
    <col min="15840" max="15840" width="10.85546875" style="10" customWidth="1"/>
    <col min="15841" max="15841" width="13.140625" style="10" customWidth="1"/>
    <col min="15842" max="15842" width="13.7109375" style="10" customWidth="1"/>
    <col min="15843" max="15843" width="10.140625" style="10" customWidth="1"/>
    <col min="15844" max="15844" width="16" style="10" customWidth="1"/>
    <col min="15845" max="15845" width="10.42578125" style="10" customWidth="1"/>
    <col min="15846" max="15846" width="11.85546875" style="10" customWidth="1"/>
    <col min="15847" max="15847" width="15.28515625" style="10" customWidth="1"/>
    <col min="15848" max="15848" width="12.42578125" style="10" customWidth="1"/>
    <col min="15849" max="15849" width="9.140625" style="10" customWidth="1"/>
    <col min="15850" max="15850" width="16" style="10" customWidth="1"/>
    <col min="15851" max="15851" width="14.140625" style="10" customWidth="1"/>
    <col min="15852" max="15852" width="15.140625" style="10" customWidth="1"/>
    <col min="15853" max="15853" width="14.140625" style="10" customWidth="1"/>
    <col min="15854" max="15854" width="12.7109375" style="10" customWidth="1"/>
    <col min="15855" max="15855" width="16" style="10" customWidth="1"/>
    <col min="15856" max="15856" width="11" style="10" customWidth="1"/>
    <col min="15857" max="15857" width="14.140625" style="10" customWidth="1"/>
    <col min="15858" max="15858" width="14.42578125" style="10" customWidth="1"/>
    <col min="15859" max="15859" width="14.140625" style="10" customWidth="1"/>
    <col min="15860" max="15863" width="16" style="10" customWidth="1"/>
    <col min="15864" max="16078" width="10.7109375" style="10"/>
    <col min="16079" max="16079" width="3.140625" style="10" bestFit="1" customWidth="1"/>
    <col min="16080" max="16080" width="23.140625" style="10" bestFit="1" customWidth="1"/>
    <col min="16081" max="16081" width="21" style="10" customWidth="1"/>
    <col min="16082" max="16082" width="22" style="10" bestFit="1" customWidth="1"/>
    <col min="16083" max="16083" width="13.85546875" style="10" customWidth="1"/>
    <col min="16084" max="16084" width="16" style="10" bestFit="1" customWidth="1"/>
    <col min="16085" max="16085" width="35.7109375" style="10" bestFit="1" customWidth="1"/>
    <col min="16086" max="16086" width="10.85546875" style="10" customWidth="1"/>
    <col min="16087" max="16087" width="8.28515625" style="10" customWidth="1"/>
    <col min="16088" max="16088" width="13" style="10" customWidth="1"/>
    <col min="16089" max="16089" width="11" style="10" customWidth="1"/>
    <col min="16090" max="16090" width="9.85546875" style="10" customWidth="1"/>
    <col min="16091" max="16091" width="12.28515625" style="10" customWidth="1"/>
    <col min="16092" max="16092" width="15.28515625" style="10" customWidth="1"/>
    <col min="16093" max="16093" width="11.28515625" style="10" customWidth="1"/>
    <col min="16094" max="16094" width="16" style="10" customWidth="1"/>
    <col min="16095" max="16095" width="11.85546875" style="10" customWidth="1"/>
    <col min="16096" max="16096" width="10.85546875" style="10" customWidth="1"/>
    <col min="16097" max="16097" width="13.140625" style="10" customWidth="1"/>
    <col min="16098" max="16098" width="13.7109375" style="10" customWidth="1"/>
    <col min="16099" max="16099" width="10.140625" style="10" customWidth="1"/>
    <col min="16100" max="16100" width="16" style="10" customWidth="1"/>
    <col min="16101" max="16101" width="10.42578125" style="10" customWidth="1"/>
    <col min="16102" max="16102" width="11.85546875" style="10" customWidth="1"/>
    <col min="16103" max="16103" width="15.28515625" style="10" customWidth="1"/>
    <col min="16104" max="16104" width="12.42578125" style="10" customWidth="1"/>
    <col min="16105" max="16105" width="9.140625" style="10" customWidth="1"/>
    <col min="16106" max="16106" width="16" style="10" customWidth="1"/>
    <col min="16107" max="16107" width="14.140625" style="10" customWidth="1"/>
    <col min="16108" max="16108" width="15.140625" style="10" customWidth="1"/>
    <col min="16109" max="16109" width="14.140625" style="10" customWidth="1"/>
    <col min="16110" max="16110" width="12.7109375" style="10" customWidth="1"/>
    <col min="16111" max="16111" width="16" style="10" customWidth="1"/>
    <col min="16112" max="16112" width="11" style="10" customWidth="1"/>
    <col min="16113" max="16113" width="14.140625" style="10" customWidth="1"/>
    <col min="16114" max="16114" width="14.42578125" style="10" customWidth="1"/>
    <col min="16115" max="16115" width="14.140625" style="10" customWidth="1"/>
    <col min="16116" max="16119" width="16" style="10" customWidth="1"/>
    <col min="16120" max="16144" width="10.7109375" style="10"/>
    <col min="16145" max="16384" width="10.7109375" style="11"/>
  </cols>
  <sheetData>
    <row r="1" spans="1:41" s="14" customFormat="1" x14ac:dyDescent="0.2">
      <c r="A1" s="36" t="s">
        <v>26</v>
      </c>
      <c r="B1" s="36" t="s">
        <v>31</v>
      </c>
      <c r="C1" s="36"/>
      <c r="D1" s="36"/>
      <c r="E1" s="36"/>
      <c r="F1" s="36"/>
      <c r="G1" s="36"/>
      <c r="H1" s="36"/>
      <c r="I1" s="36"/>
      <c r="J1" s="36"/>
      <c r="K1" s="12"/>
      <c r="L1" s="36" t="s">
        <v>28</v>
      </c>
      <c r="M1" s="36"/>
      <c r="N1" s="36"/>
      <c r="O1" s="36"/>
      <c r="P1" s="36"/>
      <c r="Q1" s="36"/>
      <c r="R1" s="12"/>
      <c r="S1" s="36" t="s">
        <v>60</v>
      </c>
      <c r="T1" s="36"/>
      <c r="U1" s="36"/>
      <c r="V1" s="36"/>
      <c r="W1" s="36"/>
      <c r="X1" s="36"/>
      <c r="Y1" s="12"/>
      <c r="Z1" s="36" t="s">
        <v>62</v>
      </c>
      <c r="AA1" s="36"/>
      <c r="AB1" s="36"/>
      <c r="AC1" s="36"/>
      <c r="AD1" s="36"/>
      <c r="AE1" s="12"/>
      <c r="AF1" s="36" t="s">
        <v>29</v>
      </c>
      <c r="AG1" s="36"/>
      <c r="AH1" s="36"/>
      <c r="AI1" s="36"/>
      <c r="AJ1" s="36"/>
      <c r="AK1" s="12"/>
      <c r="AL1" s="36" t="s">
        <v>5</v>
      </c>
      <c r="AM1" s="38"/>
      <c r="AN1" s="38"/>
      <c r="AO1" s="38"/>
    </row>
    <row r="2" spans="1:41" s="14" customFormat="1" x14ac:dyDescent="0.2">
      <c r="A2" s="37"/>
      <c r="B2" s="13" t="s">
        <v>9</v>
      </c>
      <c r="C2" s="13" t="s">
        <v>10</v>
      </c>
      <c r="D2" s="13" t="s">
        <v>11</v>
      </c>
      <c r="E2" s="13" t="s">
        <v>12</v>
      </c>
      <c r="F2" s="13" t="s">
        <v>55</v>
      </c>
      <c r="G2" s="13" t="s">
        <v>56</v>
      </c>
      <c r="H2" s="13" t="s">
        <v>57</v>
      </c>
      <c r="I2" s="13" t="s">
        <v>58</v>
      </c>
      <c r="J2" s="1" t="s">
        <v>3</v>
      </c>
      <c r="K2" s="1"/>
      <c r="L2" s="13" t="s">
        <v>13</v>
      </c>
      <c r="M2" s="13" t="s">
        <v>14</v>
      </c>
      <c r="N2" s="13" t="s">
        <v>15</v>
      </c>
      <c r="O2" s="13" t="s">
        <v>27</v>
      </c>
      <c r="P2" s="13" t="s">
        <v>59</v>
      </c>
      <c r="Q2" s="1" t="s">
        <v>3</v>
      </c>
      <c r="R2" s="1"/>
      <c r="S2" s="13" t="s">
        <v>16</v>
      </c>
      <c r="T2" s="13" t="s">
        <v>17</v>
      </c>
      <c r="U2" s="13" t="s">
        <v>18</v>
      </c>
      <c r="V2" s="13" t="s">
        <v>19</v>
      </c>
      <c r="W2" s="13" t="s">
        <v>61</v>
      </c>
      <c r="X2" s="1" t="s">
        <v>3</v>
      </c>
      <c r="Y2" s="1"/>
      <c r="Z2" s="13" t="s">
        <v>20</v>
      </c>
      <c r="AA2" s="13" t="s">
        <v>21</v>
      </c>
      <c r="AB2" s="13" t="s">
        <v>22</v>
      </c>
      <c r="AC2" s="13" t="s">
        <v>63</v>
      </c>
      <c r="AD2" s="1" t="s">
        <v>3</v>
      </c>
      <c r="AE2" s="1"/>
      <c r="AF2" s="13" t="s">
        <v>23</v>
      </c>
      <c r="AG2" s="13" t="s">
        <v>24</v>
      </c>
      <c r="AH2" s="13" t="s">
        <v>25</v>
      </c>
      <c r="AI2" s="13" t="s">
        <v>30</v>
      </c>
      <c r="AJ2" s="1" t="s">
        <v>3</v>
      </c>
      <c r="AK2" s="1"/>
      <c r="AL2" s="13" t="s">
        <v>2</v>
      </c>
      <c r="AM2" s="13" t="s">
        <v>1</v>
      </c>
      <c r="AN2" s="13" t="s">
        <v>0</v>
      </c>
      <c r="AO2" s="1" t="s">
        <v>3</v>
      </c>
    </row>
    <row r="3" spans="1:41" s="7" customFormat="1" x14ac:dyDescent="0.2">
      <c r="A3" s="6">
        <v>1</v>
      </c>
      <c r="B3" s="6">
        <v>4</v>
      </c>
      <c r="C3" s="6">
        <v>4</v>
      </c>
      <c r="D3" s="6">
        <v>4</v>
      </c>
      <c r="E3" s="6">
        <v>4</v>
      </c>
      <c r="F3" s="6">
        <v>4</v>
      </c>
      <c r="G3" s="6">
        <v>4</v>
      </c>
      <c r="H3" s="6">
        <v>4</v>
      </c>
      <c r="I3" s="6">
        <v>4</v>
      </c>
      <c r="J3" s="2">
        <f>AVERAGE(B3:I3)</f>
        <v>4</v>
      </c>
      <c r="K3" s="2"/>
      <c r="L3" s="6">
        <v>4</v>
      </c>
      <c r="M3" s="6">
        <v>4</v>
      </c>
      <c r="N3" s="6">
        <v>4</v>
      </c>
      <c r="O3" s="6">
        <v>4</v>
      </c>
      <c r="P3" s="6">
        <v>4</v>
      </c>
      <c r="Q3" s="2">
        <f>AVERAGE(L3:P3)</f>
        <v>4</v>
      </c>
      <c r="R3" s="2"/>
      <c r="S3" s="6">
        <v>4</v>
      </c>
      <c r="T3" s="6">
        <v>4</v>
      </c>
      <c r="U3" s="6">
        <v>4</v>
      </c>
      <c r="V3" s="6">
        <v>4</v>
      </c>
      <c r="W3" s="6">
        <v>4</v>
      </c>
      <c r="X3" s="2">
        <f>AVERAGE(S3:W3)</f>
        <v>4</v>
      </c>
      <c r="Y3" s="2"/>
      <c r="Z3" s="6">
        <v>4</v>
      </c>
      <c r="AA3" s="6">
        <v>4</v>
      </c>
      <c r="AB3" s="6">
        <v>4</v>
      </c>
      <c r="AC3" s="6">
        <v>4</v>
      </c>
      <c r="AD3" s="2">
        <f>AVERAGE(Z3:AC3)</f>
        <v>4</v>
      </c>
      <c r="AE3" s="2"/>
      <c r="AF3" s="6">
        <v>4</v>
      </c>
      <c r="AG3" s="6">
        <v>4</v>
      </c>
      <c r="AH3" s="6">
        <v>4</v>
      </c>
      <c r="AI3" s="6">
        <v>4</v>
      </c>
      <c r="AJ3" s="2">
        <f>AVERAGE(AF3:AI3)</f>
        <v>4</v>
      </c>
      <c r="AK3" s="2"/>
      <c r="AL3" s="6">
        <v>4</v>
      </c>
      <c r="AM3" s="6">
        <v>4</v>
      </c>
      <c r="AN3" s="6">
        <v>4</v>
      </c>
      <c r="AO3" s="2">
        <f>AVERAGE(AL3:AN3)</f>
        <v>4</v>
      </c>
    </row>
    <row r="4" spans="1:41" s="7" customFormat="1" x14ac:dyDescent="0.2">
      <c r="A4" s="6">
        <v>2</v>
      </c>
      <c r="B4" s="6">
        <v>4</v>
      </c>
      <c r="C4" s="6">
        <v>4</v>
      </c>
      <c r="D4" s="6">
        <v>4</v>
      </c>
      <c r="E4" s="6">
        <v>4</v>
      </c>
      <c r="F4" s="6">
        <v>4</v>
      </c>
      <c r="G4" s="6">
        <v>4</v>
      </c>
      <c r="H4" s="6">
        <v>4</v>
      </c>
      <c r="I4" s="6">
        <v>4</v>
      </c>
      <c r="J4" s="2">
        <f t="shared" ref="J4:J62" si="0">AVERAGE(B4:I4)</f>
        <v>4</v>
      </c>
      <c r="K4" s="2"/>
      <c r="L4" s="6">
        <v>4</v>
      </c>
      <c r="M4" s="6">
        <v>4</v>
      </c>
      <c r="N4" s="6">
        <v>4</v>
      </c>
      <c r="O4" s="6">
        <v>4</v>
      </c>
      <c r="P4" s="6">
        <v>4</v>
      </c>
      <c r="Q4" s="2">
        <f t="shared" ref="Q4:Q62" si="1">AVERAGE(L4:P4)</f>
        <v>4</v>
      </c>
      <c r="R4" s="2"/>
      <c r="S4" s="6">
        <v>4</v>
      </c>
      <c r="T4" s="6">
        <v>4</v>
      </c>
      <c r="U4" s="6">
        <v>4</v>
      </c>
      <c r="V4" s="6">
        <v>4</v>
      </c>
      <c r="W4" s="6">
        <v>4</v>
      </c>
      <c r="X4" s="2">
        <f t="shared" ref="X4:X62" si="2">AVERAGE(S4:W4)</f>
        <v>4</v>
      </c>
      <c r="Y4" s="2"/>
      <c r="Z4" s="6">
        <v>4</v>
      </c>
      <c r="AA4" s="6">
        <v>4</v>
      </c>
      <c r="AB4" s="6">
        <v>4</v>
      </c>
      <c r="AC4" s="6">
        <v>4</v>
      </c>
      <c r="AD4" s="2">
        <f t="shared" ref="AD4:AD62" si="3">AVERAGE(Z4:AC4)</f>
        <v>4</v>
      </c>
      <c r="AE4" s="2"/>
      <c r="AF4" s="6">
        <v>4</v>
      </c>
      <c r="AG4" s="6">
        <v>4</v>
      </c>
      <c r="AH4" s="6">
        <v>4</v>
      </c>
      <c r="AI4" s="6">
        <v>4</v>
      </c>
      <c r="AJ4" s="2">
        <f t="shared" ref="AJ4:AJ64" si="4">AVERAGE(AF4:AI4)</f>
        <v>4</v>
      </c>
      <c r="AK4" s="2"/>
      <c r="AL4" s="6">
        <v>4</v>
      </c>
      <c r="AM4" s="6">
        <v>4</v>
      </c>
      <c r="AN4" s="6">
        <v>4</v>
      </c>
      <c r="AO4" s="2">
        <f t="shared" ref="AO4:AO64" si="5">AVERAGE(AL4:AN4)</f>
        <v>4</v>
      </c>
    </row>
    <row r="5" spans="1:41" s="7" customFormat="1" x14ac:dyDescent="0.2">
      <c r="A5" s="6">
        <v>3</v>
      </c>
      <c r="B5" s="6">
        <v>4</v>
      </c>
      <c r="C5" s="6">
        <v>4</v>
      </c>
      <c r="D5" s="6">
        <v>3</v>
      </c>
      <c r="E5" s="6">
        <v>3</v>
      </c>
      <c r="F5" s="6">
        <v>4</v>
      </c>
      <c r="G5" s="6">
        <v>4</v>
      </c>
      <c r="H5" s="6">
        <v>4</v>
      </c>
      <c r="I5" s="6">
        <v>4</v>
      </c>
      <c r="J5" s="2">
        <f t="shared" si="0"/>
        <v>3.75</v>
      </c>
      <c r="K5" s="2"/>
      <c r="L5" s="6">
        <v>4</v>
      </c>
      <c r="M5" s="6">
        <v>3</v>
      </c>
      <c r="N5" s="6">
        <v>3</v>
      </c>
      <c r="O5" s="6">
        <v>4</v>
      </c>
      <c r="P5" s="6">
        <v>4</v>
      </c>
      <c r="Q5" s="2">
        <f t="shared" si="1"/>
        <v>3.6</v>
      </c>
      <c r="R5" s="2"/>
      <c r="S5" s="6">
        <v>4</v>
      </c>
      <c r="T5" s="6">
        <v>4</v>
      </c>
      <c r="U5" s="6">
        <v>4</v>
      </c>
      <c r="V5" s="6">
        <v>4</v>
      </c>
      <c r="W5" s="6">
        <v>4</v>
      </c>
      <c r="X5" s="2">
        <f t="shared" si="2"/>
        <v>4</v>
      </c>
      <c r="Y5" s="2"/>
      <c r="Z5" s="6">
        <v>4</v>
      </c>
      <c r="AA5" s="6">
        <v>4</v>
      </c>
      <c r="AB5" s="6">
        <v>4</v>
      </c>
      <c r="AC5" s="6">
        <v>4</v>
      </c>
      <c r="AD5" s="2">
        <f t="shared" si="3"/>
        <v>4</v>
      </c>
      <c r="AE5" s="2"/>
      <c r="AF5" s="6">
        <v>4</v>
      </c>
      <c r="AG5" s="6">
        <v>4</v>
      </c>
      <c r="AH5" s="6">
        <v>4</v>
      </c>
      <c r="AI5" s="6">
        <v>4</v>
      </c>
      <c r="AJ5" s="2">
        <f t="shared" si="4"/>
        <v>4</v>
      </c>
      <c r="AK5" s="2"/>
      <c r="AL5" s="6">
        <v>4</v>
      </c>
      <c r="AM5" s="6">
        <v>4</v>
      </c>
      <c r="AN5" s="6">
        <v>4</v>
      </c>
      <c r="AO5" s="2">
        <f t="shared" si="5"/>
        <v>4</v>
      </c>
    </row>
    <row r="6" spans="1:41" s="7" customFormat="1" x14ac:dyDescent="0.2">
      <c r="A6" s="6">
        <v>4</v>
      </c>
      <c r="B6" s="6">
        <v>4</v>
      </c>
      <c r="C6" s="6">
        <v>4</v>
      </c>
      <c r="D6" s="6">
        <v>4</v>
      </c>
      <c r="E6" s="6">
        <v>4</v>
      </c>
      <c r="F6" s="6">
        <v>4</v>
      </c>
      <c r="G6" s="6">
        <v>4</v>
      </c>
      <c r="H6" s="6">
        <v>4</v>
      </c>
      <c r="I6" s="6">
        <v>4</v>
      </c>
      <c r="J6" s="2">
        <f t="shared" si="0"/>
        <v>4</v>
      </c>
      <c r="K6" s="2"/>
      <c r="L6" s="6">
        <v>4</v>
      </c>
      <c r="M6" s="6">
        <v>4</v>
      </c>
      <c r="N6" s="6">
        <v>4</v>
      </c>
      <c r="O6" s="6">
        <v>4</v>
      </c>
      <c r="P6" s="6">
        <v>4</v>
      </c>
      <c r="Q6" s="2">
        <f t="shared" si="1"/>
        <v>4</v>
      </c>
      <c r="R6" s="2"/>
      <c r="S6" s="6">
        <v>4</v>
      </c>
      <c r="T6" s="6">
        <v>4</v>
      </c>
      <c r="U6" s="6">
        <v>4</v>
      </c>
      <c r="V6" s="6">
        <v>4</v>
      </c>
      <c r="W6" s="6">
        <v>4</v>
      </c>
      <c r="X6" s="2">
        <f t="shared" si="2"/>
        <v>4</v>
      </c>
      <c r="Y6" s="2"/>
      <c r="Z6" s="6">
        <v>4</v>
      </c>
      <c r="AA6" s="6">
        <v>4</v>
      </c>
      <c r="AB6" s="6">
        <v>4</v>
      </c>
      <c r="AC6" s="6">
        <v>4</v>
      </c>
      <c r="AD6" s="2">
        <f t="shared" si="3"/>
        <v>4</v>
      </c>
      <c r="AE6" s="2"/>
      <c r="AF6" s="6">
        <v>4</v>
      </c>
      <c r="AG6" s="6">
        <v>4</v>
      </c>
      <c r="AH6" s="6">
        <v>4</v>
      </c>
      <c r="AI6" s="6">
        <v>4</v>
      </c>
      <c r="AJ6" s="2">
        <f t="shared" si="4"/>
        <v>4</v>
      </c>
      <c r="AK6" s="2"/>
      <c r="AL6" s="6">
        <v>4</v>
      </c>
      <c r="AM6" s="6">
        <v>4</v>
      </c>
      <c r="AN6" s="6">
        <v>4</v>
      </c>
      <c r="AO6" s="2">
        <f t="shared" si="5"/>
        <v>4</v>
      </c>
    </row>
    <row r="7" spans="1:41" s="7" customFormat="1" x14ac:dyDescent="0.2">
      <c r="A7" s="6">
        <v>5</v>
      </c>
      <c r="B7" s="6">
        <v>4</v>
      </c>
      <c r="C7" s="6">
        <v>4</v>
      </c>
      <c r="D7" s="6">
        <v>4</v>
      </c>
      <c r="E7" s="6">
        <v>4</v>
      </c>
      <c r="F7" s="6">
        <v>4</v>
      </c>
      <c r="G7" s="6">
        <v>4</v>
      </c>
      <c r="H7" s="6">
        <v>4</v>
      </c>
      <c r="I7" s="6">
        <v>4</v>
      </c>
      <c r="J7" s="2">
        <f t="shared" si="0"/>
        <v>4</v>
      </c>
      <c r="K7" s="2"/>
      <c r="L7" s="6">
        <v>4</v>
      </c>
      <c r="M7" s="6">
        <v>4</v>
      </c>
      <c r="N7" s="6">
        <v>4</v>
      </c>
      <c r="O7" s="6">
        <v>4</v>
      </c>
      <c r="P7" s="6">
        <v>4</v>
      </c>
      <c r="Q7" s="2">
        <f t="shared" si="1"/>
        <v>4</v>
      </c>
      <c r="R7" s="2"/>
      <c r="S7" s="6">
        <v>4</v>
      </c>
      <c r="T7" s="6">
        <v>4</v>
      </c>
      <c r="U7" s="6">
        <v>4</v>
      </c>
      <c r="V7" s="6">
        <v>4</v>
      </c>
      <c r="W7" s="6">
        <v>4</v>
      </c>
      <c r="X7" s="2">
        <f t="shared" si="2"/>
        <v>4</v>
      </c>
      <c r="Y7" s="2"/>
      <c r="Z7" s="6">
        <v>4</v>
      </c>
      <c r="AA7" s="6">
        <v>4</v>
      </c>
      <c r="AB7" s="6">
        <v>4</v>
      </c>
      <c r="AC7" s="6">
        <v>4</v>
      </c>
      <c r="AD7" s="2">
        <f t="shared" si="3"/>
        <v>4</v>
      </c>
      <c r="AE7" s="2"/>
      <c r="AF7" s="6">
        <v>4</v>
      </c>
      <c r="AG7" s="6">
        <v>4</v>
      </c>
      <c r="AH7" s="6">
        <v>4</v>
      </c>
      <c r="AI7" s="6">
        <v>4</v>
      </c>
      <c r="AJ7" s="2">
        <f t="shared" si="4"/>
        <v>4</v>
      </c>
      <c r="AK7" s="2"/>
      <c r="AL7" s="6">
        <v>4</v>
      </c>
      <c r="AM7" s="6">
        <v>4</v>
      </c>
      <c r="AN7" s="6">
        <v>4</v>
      </c>
      <c r="AO7" s="2">
        <f t="shared" si="5"/>
        <v>4</v>
      </c>
    </row>
    <row r="8" spans="1:41" s="7" customFormat="1" x14ac:dyDescent="0.2">
      <c r="A8" s="6">
        <v>6</v>
      </c>
      <c r="B8" s="6">
        <v>4</v>
      </c>
      <c r="C8" s="6">
        <v>4</v>
      </c>
      <c r="D8" s="6">
        <v>4</v>
      </c>
      <c r="E8" s="6">
        <v>4</v>
      </c>
      <c r="F8" s="6">
        <v>4</v>
      </c>
      <c r="G8" s="6">
        <v>4</v>
      </c>
      <c r="H8" s="6">
        <v>4</v>
      </c>
      <c r="I8" s="6">
        <v>4</v>
      </c>
      <c r="J8" s="2">
        <f t="shared" si="0"/>
        <v>4</v>
      </c>
      <c r="K8" s="2"/>
      <c r="L8" s="6">
        <v>4</v>
      </c>
      <c r="M8" s="6">
        <v>4</v>
      </c>
      <c r="N8" s="6">
        <v>4</v>
      </c>
      <c r="O8" s="6">
        <v>4</v>
      </c>
      <c r="P8" s="6">
        <v>4</v>
      </c>
      <c r="Q8" s="2">
        <f t="shared" si="1"/>
        <v>4</v>
      </c>
      <c r="R8" s="2"/>
      <c r="S8" s="6">
        <v>4</v>
      </c>
      <c r="T8" s="6">
        <v>4</v>
      </c>
      <c r="U8" s="6">
        <v>4</v>
      </c>
      <c r="V8" s="6">
        <v>4</v>
      </c>
      <c r="W8" s="6">
        <v>4</v>
      </c>
      <c r="X8" s="2">
        <f t="shared" si="2"/>
        <v>4</v>
      </c>
      <c r="Y8" s="2"/>
      <c r="Z8" s="6">
        <v>4</v>
      </c>
      <c r="AA8" s="6">
        <v>4</v>
      </c>
      <c r="AB8" s="6">
        <v>4</v>
      </c>
      <c r="AC8" s="6">
        <v>4</v>
      </c>
      <c r="AD8" s="2">
        <f t="shared" si="3"/>
        <v>4</v>
      </c>
      <c r="AE8" s="2"/>
      <c r="AF8" s="6">
        <v>4</v>
      </c>
      <c r="AG8" s="6">
        <v>4</v>
      </c>
      <c r="AH8" s="6">
        <v>4</v>
      </c>
      <c r="AI8" s="6">
        <v>4</v>
      </c>
      <c r="AJ8" s="2">
        <f t="shared" si="4"/>
        <v>4</v>
      </c>
      <c r="AK8" s="2"/>
      <c r="AL8" s="6">
        <v>4</v>
      </c>
      <c r="AM8" s="6">
        <v>4</v>
      </c>
      <c r="AN8" s="6">
        <v>4</v>
      </c>
      <c r="AO8" s="2">
        <f t="shared" si="5"/>
        <v>4</v>
      </c>
    </row>
    <row r="9" spans="1:41" s="7" customFormat="1" x14ac:dyDescent="0.2">
      <c r="A9" s="6">
        <v>7</v>
      </c>
      <c r="B9" s="6">
        <v>4</v>
      </c>
      <c r="C9" s="6">
        <v>4</v>
      </c>
      <c r="D9" s="6">
        <v>3</v>
      </c>
      <c r="E9" s="6">
        <v>4</v>
      </c>
      <c r="F9" s="6">
        <v>4</v>
      </c>
      <c r="G9" s="6">
        <v>4</v>
      </c>
      <c r="H9" s="6">
        <v>4</v>
      </c>
      <c r="I9" s="6">
        <v>4</v>
      </c>
      <c r="J9" s="2">
        <f t="shared" si="0"/>
        <v>3.875</v>
      </c>
      <c r="K9" s="2"/>
      <c r="L9" s="6">
        <v>4</v>
      </c>
      <c r="M9" s="6">
        <v>4</v>
      </c>
      <c r="N9" s="6">
        <v>3</v>
      </c>
      <c r="O9" s="6">
        <v>3</v>
      </c>
      <c r="P9" s="6">
        <v>4</v>
      </c>
      <c r="Q9" s="2">
        <f t="shared" si="1"/>
        <v>3.6</v>
      </c>
      <c r="R9" s="2"/>
      <c r="S9" s="6">
        <v>4</v>
      </c>
      <c r="T9" s="6">
        <v>4</v>
      </c>
      <c r="U9" s="6">
        <v>4</v>
      </c>
      <c r="V9" s="6">
        <v>4</v>
      </c>
      <c r="W9" s="6">
        <v>4</v>
      </c>
      <c r="X9" s="2">
        <f t="shared" si="2"/>
        <v>4</v>
      </c>
      <c r="Y9" s="2"/>
      <c r="Z9" s="6">
        <v>3</v>
      </c>
      <c r="AA9" s="6">
        <v>4</v>
      </c>
      <c r="AB9" s="6">
        <v>4</v>
      </c>
      <c r="AC9" s="6">
        <v>4</v>
      </c>
      <c r="AD9" s="2">
        <f t="shared" si="3"/>
        <v>3.75</v>
      </c>
      <c r="AE9" s="2"/>
      <c r="AF9" s="6">
        <v>4</v>
      </c>
      <c r="AG9" s="6">
        <v>4</v>
      </c>
      <c r="AH9" s="6">
        <v>4</v>
      </c>
      <c r="AI9" s="6">
        <v>4</v>
      </c>
      <c r="AJ9" s="2">
        <f t="shared" si="4"/>
        <v>4</v>
      </c>
      <c r="AK9" s="2"/>
      <c r="AL9" s="6">
        <v>4</v>
      </c>
      <c r="AM9" s="6">
        <v>4</v>
      </c>
      <c r="AN9" s="6">
        <v>4</v>
      </c>
      <c r="AO9" s="2">
        <f t="shared" si="5"/>
        <v>4</v>
      </c>
    </row>
    <row r="10" spans="1:41" s="7" customFormat="1" x14ac:dyDescent="0.2">
      <c r="A10" s="6">
        <v>8</v>
      </c>
      <c r="B10" s="6">
        <v>4</v>
      </c>
      <c r="C10" s="6">
        <v>4</v>
      </c>
      <c r="D10" s="6">
        <v>4</v>
      </c>
      <c r="E10" s="6">
        <v>4</v>
      </c>
      <c r="F10" s="6">
        <v>4</v>
      </c>
      <c r="G10" s="6">
        <v>4</v>
      </c>
      <c r="H10" s="6">
        <v>4</v>
      </c>
      <c r="I10" s="6">
        <v>4</v>
      </c>
      <c r="J10" s="2">
        <f t="shared" si="0"/>
        <v>4</v>
      </c>
      <c r="K10" s="2"/>
      <c r="L10" s="6">
        <v>4</v>
      </c>
      <c r="M10" s="6">
        <v>4</v>
      </c>
      <c r="N10" s="6">
        <v>4</v>
      </c>
      <c r="O10" s="6">
        <v>4</v>
      </c>
      <c r="P10" s="6">
        <v>4</v>
      </c>
      <c r="Q10" s="2">
        <f t="shared" si="1"/>
        <v>4</v>
      </c>
      <c r="R10" s="2"/>
      <c r="S10" s="6">
        <v>4</v>
      </c>
      <c r="T10" s="6">
        <v>4</v>
      </c>
      <c r="U10" s="6">
        <v>4</v>
      </c>
      <c r="V10" s="6">
        <v>4</v>
      </c>
      <c r="W10" s="6">
        <v>4</v>
      </c>
      <c r="X10" s="2">
        <f t="shared" si="2"/>
        <v>4</v>
      </c>
      <c r="Y10" s="2"/>
      <c r="Z10" s="6">
        <v>4</v>
      </c>
      <c r="AA10" s="6">
        <v>4</v>
      </c>
      <c r="AB10" s="6">
        <v>4</v>
      </c>
      <c r="AC10" s="6">
        <v>4</v>
      </c>
      <c r="AD10" s="2">
        <f t="shared" si="3"/>
        <v>4</v>
      </c>
      <c r="AE10" s="2"/>
      <c r="AF10" s="6">
        <v>4</v>
      </c>
      <c r="AG10" s="6">
        <v>4</v>
      </c>
      <c r="AH10" s="6">
        <v>4</v>
      </c>
      <c r="AI10" s="6">
        <v>4</v>
      </c>
      <c r="AJ10" s="2">
        <f t="shared" si="4"/>
        <v>4</v>
      </c>
      <c r="AK10" s="2"/>
      <c r="AL10" s="6">
        <v>4</v>
      </c>
      <c r="AM10" s="6">
        <v>4</v>
      </c>
      <c r="AN10" s="6">
        <v>4</v>
      </c>
      <c r="AO10" s="2">
        <f t="shared" si="5"/>
        <v>4</v>
      </c>
    </row>
    <row r="11" spans="1:41" s="7" customFormat="1" x14ac:dyDescent="0.2">
      <c r="A11" s="6">
        <v>9</v>
      </c>
      <c r="B11" s="6">
        <v>4</v>
      </c>
      <c r="C11" s="6">
        <v>4</v>
      </c>
      <c r="D11" s="6">
        <v>4</v>
      </c>
      <c r="E11" s="6">
        <v>4</v>
      </c>
      <c r="F11" s="6">
        <v>4</v>
      </c>
      <c r="G11" s="6">
        <v>4</v>
      </c>
      <c r="H11" s="6">
        <v>4</v>
      </c>
      <c r="I11" s="6">
        <v>4</v>
      </c>
      <c r="J11" s="2">
        <f t="shared" si="0"/>
        <v>4</v>
      </c>
      <c r="K11" s="2"/>
      <c r="L11" s="6">
        <v>4</v>
      </c>
      <c r="M11" s="6">
        <v>4</v>
      </c>
      <c r="N11" s="6">
        <v>4</v>
      </c>
      <c r="O11" s="6">
        <v>4</v>
      </c>
      <c r="P11" s="6">
        <v>4</v>
      </c>
      <c r="Q11" s="2">
        <f t="shared" si="1"/>
        <v>4</v>
      </c>
      <c r="R11" s="2"/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2">
        <f t="shared" si="2"/>
        <v>4</v>
      </c>
      <c r="Y11" s="2"/>
      <c r="Z11" s="6">
        <v>4</v>
      </c>
      <c r="AA11" s="6">
        <v>4</v>
      </c>
      <c r="AB11" s="6">
        <v>4</v>
      </c>
      <c r="AC11" s="6">
        <v>4</v>
      </c>
      <c r="AD11" s="2">
        <f t="shared" si="3"/>
        <v>4</v>
      </c>
      <c r="AE11" s="2"/>
      <c r="AF11" s="6">
        <v>4</v>
      </c>
      <c r="AG11" s="6">
        <v>4</v>
      </c>
      <c r="AH11" s="6">
        <v>4</v>
      </c>
      <c r="AI11" s="6">
        <v>4</v>
      </c>
      <c r="AJ11" s="2">
        <f t="shared" si="4"/>
        <v>4</v>
      </c>
      <c r="AK11" s="2"/>
      <c r="AL11" s="6">
        <v>4</v>
      </c>
      <c r="AM11" s="6">
        <v>4</v>
      </c>
      <c r="AN11" s="6">
        <v>4</v>
      </c>
      <c r="AO11" s="2">
        <f t="shared" si="5"/>
        <v>4</v>
      </c>
    </row>
    <row r="12" spans="1:41" s="7" customFormat="1" x14ac:dyDescent="0.2">
      <c r="A12" s="6">
        <v>10</v>
      </c>
      <c r="B12" s="6">
        <v>4</v>
      </c>
      <c r="C12" s="6">
        <v>4</v>
      </c>
      <c r="D12" s="6">
        <v>4</v>
      </c>
      <c r="E12" s="6">
        <v>4</v>
      </c>
      <c r="F12" s="6">
        <v>4</v>
      </c>
      <c r="G12" s="6">
        <v>4</v>
      </c>
      <c r="H12" s="6">
        <v>4</v>
      </c>
      <c r="I12" s="6">
        <v>4</v>
      </c>
      <c r="J12" s="2">
        <f t="shared" si="0"/>
        <v>4</v>
      </c>
      <c r="K12" s="2"/>
      <c r="L12" s="6">
        <v>4</v>
      </c>
      <c r="M12" s="6">
        <v>4</v>
      </c>
      <c r="N12" s="6">
        <v>4</v>
      </c>
      <c r="O12" s="6">
        <v>4</v>
      </c>
      <c r="P12" s="6">
        <v>4</v>
      </c>
      <c r="Q12" s="2">
        <f t="shared" si="1"/>
        <v>4</v>
      </c>
      <c r="R12" s="2"/>
      <c r="S12" s="6">
        <v>4</v>
      </c>
      <c r="T12" s="6">
        <v>4</v>
      </c>
      <c r="U12" s="6">
        <v>4</v>
      </c>
      <c r="V12" s="6">
        <v>4</v>
      </c>
      <c r="W12" s="6">
        <v>4</v>
      </c>
      <c r="X12" s="2">
        <f t="shared" si="2"/>
        <v>4</v>
      </c>
      <c r="Y12" s="2"/>
      <c r="Z12" s="6">
        <v>4</v>
      </c>
      <c r="AA12" s="6">
        <v>4</v>
      </c>
      <c r="AB12" s="6">
        <v>4</v>
      </c>
      <c r="AC12" s="6">
        <v>4</v>
      </c>
      <c r="AD12" s="2">
        <f t="shared" si="3"/>
        <v>4</v>
      </c>
      <c r="AE12" s="2"/>
      <c r="AF12" s="6">
        <v>4</v>
      </c>
      <c r="AG12" s="6">
        <v>4</v>
      </c>
      <c r="AH12" s="6">
        <v>4</v>
      </c>
      <c r="AI12" s="6">
        <v>4</v>
      </c>
      <c r="AJ12" s="2">
        <f t="shared" si="4"/>
        <v>4</v>
      </c>
      <c r="AK12" s="2"/>
      <c r="AL12" s="6">
        <v>4</v>
      </c>
      <c r="AM12" s="6">
        <v>4</v>
      </c>
      <c r="AN12" s="6">
        <v>4</v>
      </c>
      <c r="AO12" s="2">
        <f t="shared" si="5"/>
        <v>4</v>
      </c>
    </row>
    <row r="13" spans="1:41" s="7" customFormat="1" x14ac:dyDescent="0.2">
      <c r="A13" s="6">
        <v>11</v>
      </c>
      <c r="B13" s="6">
        <v>4</v>
      </c>
      <c r="C13" s="6">
        <v>4</v>
      </c>
      <c r="D13" s="6">
        <v>4</v>
      </c>
      <c r="E13" s="6">
        <v>4</v>
      </c>
      <c r="F13" s="6">
        <v>4</v>
      </c>
      <c r="G13" s="6">
        <v>4</v>
      </c>
      <c r="H13" s="6">
        <v>4</v>
      </c>
      <c r="I13" s="6">
        <v>4</v>
      </c>
      <c r="J13" s="2">
        <f t="shared" si="0"/>
        <v>4</v>
      </c>
      <c r="K13" s="2"/>
      <c r="L13" s="6">
        <v>4</v>
      </c>
      <c r="M13" s="6">
        <v>4</v>
      </c>
      <c r="N13" s="6">
        <v>4</v>
      </c>
      <c r="O13" s="6">
        <v>4</v>
      </c>
      <c r="P13" s="6">
        <v>4</v>
      </c>
      <c r="Q13" s="2">
        <f t="shared" si="1"/>
        <v>4</v>
      </c>
      <c r="R13" s="2"/>
      <c r="S13" s="6">
        <v>4</v>
      </c>
      <c r="T13" s="6">
        <v>4</v>
      </c>
      <c r="U13" s="6">
        <v>4</v>
      </c>
      <c r="V13" s="6">
        <v>4</v>
      </c>
      <c r="W13" s="6">
        <v>4</v>
      </c>
      <c r="X13" s="2">
        <f t="shared" si="2"/>
        <v>4</v>
      </c>
      <c r="Y13" s="2"/>
      <c r="Z13" s="6">
        <v>4</v>
      </c>
      <c r="AA13" s="6">
        <v>4</v>
      </c>
      <c r="AB13" s="6">
        <v>4</v>
      </c>
      <c r="AC13" s="6">
        <v>4</v>
      </c>
      <c r="AD13" s="2">
        <f t="shared" si="3"/>
        <v>4</v>
      </c>
      <c r="AE13" s="2"/>
      <c r="AF13" s="6">
        <v>4</v>
      </c>
      <c r="AG13" s="6">
        <v>4</v>
      </c>
      <c r="AH13" s="6">
        <v>4</v>
      </c>
      <c r="AI13" s="6">
        <v>4</v>
      </c>
      <c r="AJ13" s="2">
        <f t="shared" si="4"/>
        <v>4</v>
      </c>
      <c r="AK13" s="2"/>
      <c r="AL13" s="6">
        <v>4</v>
      </c>
      <c r="AM13" s="6">
        <v>4</v>
      </c>
      <c r="AN13" s="6">
        <v>4</v>
      </c>
      <c r="AO13" s="2">
        <f t="shared" si="5"/>
        <v>4</v>
      </c>
    </row>
    <row r="14" spans="1:41" s="7" customFormat="1" x14ac:dyDescent="0.2">
      <c r="A14" s="6">
        <v>12</v>
      </c>
      <c r="B14" s="6">
        <v>4</v>
      </c>
      <c r="C14" s="6">
        <v>4</v>
      </c>
      <c r="D14" s="6">
        <v>4</v>
      </c>
      <c r="E14" s="6">
        <v>4</v>
      </c>
      <c r="F14" s="6">
        <v>4</v>
      </c>
      <c r="G14" s="6">
        <v>4</v>
      </c>
      <c r="H14" s="6">
        <v>4</v>
      </c>
      <c r="I14" s="6">
        <v>4</v>
      </c>
      <c r="J14" s="2">
        <f t="shared" si="0"/>
        <v>4</v>
      </c>
      <c r="K14" s="2"/>
      <c r="L14" s="6">
        <v>4</v>
      </c>
      <c r="M14" s="6">
        <v>4</v>
      </c>
      <c r="N14" s="6">
        <v>4</v>
      </c>
      <c r="O14" s="6">
        <v>4</v>
      </c>
      <c r="P14" s="6">
        <v>4</v>
      </c>
      <c r="Q14" s="2">
        <f t="shared" si="1"/>
        <v>4</v>
      </c>
      <c r="R14" s="2"/>
      <c r="S14" s="6">
        <v>4</v>
      </c>
      <c r="T14" s="6">
        <v>4</v>
      </c>
      <c r="U14" s="6">
        <v>4</v>
      </c>
      <c r="V14" s="6">
        <v>4</v>
      </c>
      <c r="W14" s="6">
        <v>4</v>
      </c>
      <c r="X14" s="2">
        <f t="shared" si="2"/>
        <v>4</v>
      </c>
      <c r="Y14" s="2"/>
      <c r="Z14" s="6">
        <v>4</v>
      </c>
      <c r="AA14" s="6">
        <v>4</v>
      </c>
      <c r="AB14" s="6">
        <v>4</v>
      </c>
      <c r="AC14" s="6">
        <v>4</v>
      </c>
      <c r="AD14" s="2">
        <f t="shared" si="3"/>
        <v>4</v>
      </c>
      <c r="AE14" s="2"/>
      <c r="AF14" s="6">
        <v>4</v>
      </c>
      <c r="AG14" s="6">
        <v>4</v>
      </c>
      <c r="AH14" s="6">
        <v>4</v>
      </c>
      <c r="AI14" s="6">
        <v>4</v>
      </c>
      <c r="AJ14" s="2">
        <f t="shared" si="4"/>
        <v>4</v>
      </c>
      <c r="AK14" s="2"/>
      <c r="AL14" s="6">
        <v>4</v>
      </c>
      <c r="AM14" s="6">
        <v>4</v>
      </c>
      <c r="AN14" s="6">
        <v>4</v>
      </c>
      <c r="AO14" s="2">
        <f t="shared" si="5"/>
        <v>4</v>
      </c>
    </row>
    <row r="15" spans="1:41" s="7" customFormat="1" x14ac:dyDescent="0.2">
      <c r="A15" s="6">
        <v>13</v>
      </c>
      <c r="B15" s="6">
        <v>3</v>
      </c>
      <c r="C15" s="6">
        <v>3</v>
      </c>
      <c r="D15" s="6">
        <v>4</v>
      </c>
      <c r="E15" s="6">
        <v>4</v>
      </c>
      <c r="F15" s="6">
        <v>4</v>
      </c>
      <c r="G15" s="6">
        <v>3</v>
      </c>
      <c r="H15" s="6">
        <v>4</v>
      </c>
      <c r="I15" s="6">
        <v>4</v>
      </c>
      <c r="J15" s="2">
        <f t="shared" si="0"/>
        <v>3.625</v>
      </c>
      <c r="K15" s="2"/>
      <c r="L15" s="6">
        <v>3</v>
      </c>
      <c r="M15" s="6">
        <v>3</v>
      </c>
      <c r="N15" s="6">
        <v>3</v>
      </c>
      <c r="O15" s="6">
        <v>4</v>
      </c>
      <c r="P15" s="6">
        <v>4</v>
      </c>
      <c r="Q15" s="2">
        <f t="shared" si="1"/>
        <v>3.4</v>
      </c>
      <c r="R15" s="2"/>
      <c r="S15" s="6">
        <v>4</v>
      </c>
      <c r="T15" s="6">
        <v>4</v>
      </c>
      <c r="U15" s="6">
        <v>4</v>
      </c>
      <c r="V15" s="6">
        <v>4</v>
      </c>
      <c r="W15" s="6">
        <v>4</v>
      </c>
      <c r="X15" s="2">
        <f t="shared" si="2"/>
        <v>4</v>
      </c>
      <c r="Y15" s="2"/>
      <c r="Z15" s="6">
        <v>4</v>
      </c>
      <c r="AA15" s="6">
        <v>4</v>
      </c>
      <c r="AB15" s="6">
        <v>4</v>
      </c>
      <c r="AC15" s="6">
        <v>4</v>
      </c>
      <c r="AD15" s="2">
        <f t="shared" si="3"/>
        <v>4</v>
      </c>
      <c r="AE15" s="2"/>
      <c r="AF15" s="6">
        <v>4</v>
      </c>
      <c r="AG15" s="6">
        <v>4</v>
      </c>
      <c r="AH15" s="6">
        <v>4</v>
      </c>
      <c r="AI15" s="6">
        <v>4</v>
      </c>
      <c r="AJ15" s="2">
        <f t="shared" si="4"/>
        <v>4</v>
      </c>
      <c r="AK15" s="2"/>
      <c r="AL15" s="6">
        <v>4</v>
      </c>
      <c r="AM15" s="6">
        <v>4</v>
      </c>
      <c r="AN15" s="6">
        <v>4</v>
      </c>
      <c r="AO15" s="2">
        <f t="shared" si="5"/>
        <v>4</v>
      </c>
    </row>
    <row r="16" spans="1:41" s="7" customFormat="1" x14ac:dyDescent="0.2">
      <c r="A16" s="6">
        <v>14</v>
      </c>
      <c r="B16" s="6">
        <v>4</v>
      </c>
      <c r="C16" s="6">
        <v>4</v>
      </c>
      <c r="D16" s="6">
        <v>4</v>
      </c>
      <c r="E16" s="6">
        <v>4</v>
      </c>
      <c r="F16" s="6">
        <v>4</v>
      </c>
      <c r="G16" s="6">
        <v>4</v>
      </c>
      <c r="H16" s="6">
        <v>4</v>
      </c>
      <c r="I16" s="6">
        <v>4</v>
      </c>
      <c r="J16" s="2">
        <f t="shared" si="0"/>
        <v>4</v>
      </c>
      <c r="K16" s="2"/>
      <c r="L16" s="6">
        <v>4</v>
      </c>
      <c r="M16" s="6">
        <v>4</v>
      </c>
      <c r="N16" s="6">
        <v>4</v>
      </c>
      <c r="O16" s="6">
        <v>4</v>
      </c>
      <c r="P16" s="6">
        <v>4</v>
      </c>
      <c r="Q16" s="2">
        <f t="shared" si="1"/>
        <v>4</v>
      </c>
      <c r="R16" s="2"/>
      <c r="S16" s="6">
        <v>4</v>
      </c>
      <c r="T16" s="6">
        <v>4</v>
      </c>
      <c r="U16" s="6">
        <v>4</v>
      </c>
      <c r="V16" s="6">
        <v>4</v>
      </c>
      <c r="W16" s="6">
        <v>4</v>
      </c>
      <c r="X16" s="2">
        <f t="shared" si="2"/>
        <v>4</v>
      </c>
      <c r="Y16" s="2"/>
      <c r="Z16" s="6">
        <v>4</v>
      </c>
      <c r="AA16" s="6">
        <v>4</v>
      </c>
      <c r="AB16" s="6">
        <v>4</v>
      </c>
      <c r="AC16" s="6">
        <v>4</v>
      </c>
      <c r="AD16" s="2">
        <f t="shared" si="3"/>
        <v>4</v>
      </c>
      <c r="AE16" s="2"/>
      <c r="AF16" s="6">
        <v>4</v>
      </c>
      <c r="AG16" s="6">
        <v>4</v>
      </c>
      <c r="AH16" s="6">
        <v>4</v>
      </c>
      <c r="AI16" s="6">
        <v>4</v>
      </c>
      <c r="AJ16" s="2">
        <f t="shared" si="4"/>
        <v>4</v>
      </c>
      <c r="AK16" s="2"/>
      <c r="AL16" s="6">
        <v>4</v>
      </c>
      <c r="AM16" s="6">
        <v>4</v>
      </c>
      <c r="AN16" s="6">
        <v>4</v>
      </c>
      <c r="AO16" s="2">
        <f t="shared" si="5"/>
        <v>4</v>
      </c>
    </row>
    <row r="17" spans="1:41" s="7" customFormat="1" x14ac:dyDescent="0.2">
      <c r="A17" s="6">
        <v>15</v>
      </c>
      <c r="B17" s="6">
        <v>4</v>
      </c>
      <c r="C17" s="6">
        <v>4</v>
      </c>
      <c r="D17" s="6">
        <v>4</v>
      </c>
      <c r="E17" s="6">
        <v>4</v>
      </c>
      <c r="F17" s="6">
        <v>4</v>
      </c>
      <c r="G17" s="6">
        <v>4</v>
      </c>
      <c r="H17" s="6">
        <v>4</v>
      </c>
      <c r="I17" s="6">
        <v>4</v>
      </c>
      <c r="J17" s="2">
        <f t="shared" si="0"/>
        <v>4</v>
      </c>
      <c r="K17" s="2"/>
      <c r="L17" s="6">
        <v>4</v>
      </c>
      <c r="M17" s="6">
        <v>4</v>
      </c>
      <c r="N17" s="6">
        <v>4</v>
      </c>
      <c r="O17" s="6">
        <v>4</v>
      </c>
      <c r="P17" s="6">
        <v>4</v>
      </c>
      <c r="Q17" s="2">
        <f t="shared" si="1"/>
        <v>4</v>
      </c>
      <c r="R17" s="2"/>
      <c r="S17" s="6">
        <v>4</v>
      </c>
      <c r="T17" s="6">
        <v>4</v>
      </c>
      <c r="U17" s="6">
        <v>4</v>
      </c>
      <c r="V17" s="6">
        <v>4</v>
      </c>
      <c r="W17" s="6">
        <v>4</v>
      </c>
      <c r="X17" s="2">
        <f t="shared" si="2"/>
        <v>4</v>
      </c>
      <c r="Y17" s="2"/>
      <c r="Z17" s="6">
        <v>4</v>
      </c>
      <c r="AA17" s="6">
        <v>4</v>
      </c>
      <c r="AB17" s="6">
        <v>4</v>
      </c>
      <c r="AC17" s="6">
        <v>4</v>
      </c>
      <c r="AD17" s="2">
        <f t="shared" si="3"/>
        <v>4</v>
      </c>
      <c r="AE17" s="2"/>
      <c r="AF17" s="6">
        <v>4</v>
      </c>
      <c r="AG17" s="6">
        <v>4</v>
      </c>
      <c r="AH17" s="6">
        <v>4</v>
      </c>
      <c r="AI17" s="6">
        <v>4</v>
      </c>
      <c r="AJ17" s="2">
        <f t="shared" si="4"/>
        <v>4</v>
      </c>
      <c r="AK17" s="2"/>
      <c r="AL17" s="6">
        <v>4</v>
      </c>
      <c r="AM17" s="6">
        <v>4</v>
      </c>
      <c r="AN17" s="6">
        <v>4</v>
      </c>
      <c r="AO17" s="2">
        <f t="shared" si="5"/>
        <v>4</v>
      </c>
    </row>
    <row r="18" spans="1:41" s="7" customFormat="1" x14ac:dyDescent="0.2">
      <c r="A18" s="6">
        <v>16</v>
      </c>
      <c r="B18" s="6">
        <v>4</v>
      </c>
      <c r="C18" s="6">
        <v>4</v>
      </c>
      <c r="D18" s="6">
        <v>4</v>
      </c>
      <c r="E18" s="6">
        <v>4</v>
      </c>
      <c r="F18" s="6">
        <v>4</v>
      </c>
      <c r="G18" s="6">
        <v>4</v>
      </c>
      <c r="H18" s="6">
        <v>4</v>
      </c>
      <c r="I18" s="6">
        <v>4</v>
      </c>
      <c r="J18" s="2">
        <f t="shared" si="0"/>
        <v>4</v>
      </c>
      <c r="K18" s="2"/>
      <c r="L18" s="6">
        <v>4</v>
      </c>
      <c r="M18" s="6">
        <v>4</v>
      </c>
      <c r="N18" s="6">
        <v>4</v>
      </c>
      <c r="O18" s="6">
        <v>4</v>
      </c>
      <c r="P18" s="6">
        <v>4</v>
      </c>
      <c r="Q18" s="2">
        <f t="shared" si="1"/>
        <v>4</v>
      </c>
      <c r="R18" s="2"/>
      <c r="S18" s="6">
        <v>4</v>
      </c>
      <c r="T18" s="6">
        <v>4</v>
      </c>
      <c r="U18" s="6">
        <v>4</v>
      </c>
      <c r="V18" s="6">
        <v>4</v>
      </c>
      <c r="W18" s="6">
        <v>4</v>
      </c>
      <c r="X18" s="2">
        <f t="shared" si="2"/>
        <v>4</v>
      </c>
      <c r="Y18" s="2"/>
      <c r="Z18" s="6">
        <v>4</v>
      </c>
      <c r="AA18" s="6">
        <v>4</v>
      </c>
      <c r="AB18" s="6">
        <v>4</v>
      </c>
      <c r="AC18" s="6">
        <v>4</v>
      </c>
      <c r="AD18" s="2">
        <f t="shared" si="3"/>
        <v>4</v>
      </c>
      <c r="AE18" s="2"/>
      <c r="AF18" s="6">
        <v>4</v>
      </c>
      <c r="AG18" s="6">
        <v>4</v>
      </c>
      <c r="AH18" s="6">
        <v>4</v>
      </c>
      <c r="AI18" s="6">
        <v>4</v>
      </c>
      <c r="AJ18" s="2">
        <f t="shared" si="4"/>
        <v>4</v>
      </c>
      <c r="AK18" s="2"/>
      <c r="AL18" s="6">
        <v>4</v>
      </c>
      <c r="AM18" s="6">
        <v>4</v>
      </c>
      <c r="AN18" s="6">
        <v>4</v>
      </c>
      <c r="AO18" s="2">
        <f t="shared" si="5"/>
        <v>4</v>
      </c>
    </row>
    <row r="19" spans="1:41" s="7" customFormat="1" x14ac:dyDescent="0.2">
      <c r="A19" s="6">
        <v>17</v>
      </c>
      <c r="B19" s="6">
        <v>4</v>
      </c>
      <c r="C19" s="6">
        <v>4</v>
      </c>
      <c r="D19" s="6">
        <v>4</v>
      </c>
      <c r="E19" s="6">
        <v>4</v>
      </c>
      <c r="F19" s="6">
        <v>4</v>
      </c>
      <c r="G19" s="6">
        <v>4</v>
      </c>
      <c r="H19" s="6">
        <v>4</v>
      </c>
      <c r="I19" s="6">
        <v>4</v>
      </c>
      <c r="J19" s="2">
        <f t="shared" si="0"/>
        <v>4</v>
      </c>
      <c r="K19" s="2"/>
      <c r="L19" s="6">
        <v>4</v>
      </c>
      <c r="M19" s="6">
        <v>4</v>
      </c>
      <c r="N19" s="6">
        <v>4</v>
      </c>
      <c r="O19" s="6">
        <v>4</v>
      </c>
      <c r="P19" s="6">
        <v>4</v>
      </c>
      <c r="Q19" s="2">
        <f t="shared" si="1"/>
        <v>4</v>
      </c>
      <c r="R19" s="2"/>
      <c r="S19" s="6">
        <v>4</v>
      </c>
      <c r="T19" s="6">
        <v>4</v>
      </c>
      <c r="U19" s="6">
        <v>4</v>
      </c>
      <c r="V19" s="6">
        <v>4</v>
      </c>
      <c r="W19" s="6">
        <v>4</v>
      </c>
      <c r="X19" s="2">
        <f t="shared" si="2"/>
        <v>4</v>
      </c>
      <c r="Y19" s="2"/>
      <c r="Z19" s="6">
        <v>4</v>
      </c>
      <c r="AA19" s="6">
        <v>4</v>
      </c>
      <c r="AB19" s="6">
        <v>4</v>
      </c>
      <c r="AC19" s="6">
        <v>4</v>
      </c>
      <c r="AD19" s="2">
        <f t="shared" si="3"/>
        <v>4</v>
      </c>
      <c r="AE19" s="2"/>
      <c r="AF19" s="6">
        <v>4</v>
      </c>
      <c r="AG19" s="6">
        <v>4</v>
      </c>
      <c r="AH19" s="6">
        <v>4</v>
      </c>
      <c r="AI19" s="6">
        <v>4</v>
      </c>
      <c r="AJ19" s="2">
        <f t="shared" si="4"/>
        <v>4</v>
      </c>
      <c r="AK19" s="2"/>
      <c r="AL19" s="6">
        <v>4</v>
      </c>
      <c r="AM19" s="6">
        <v>4</v>
      </c>
      <c r="AN19" s="6">
        <v>4</v>
      </c>
      <c r="AO19" s="2">
        <f t="shared" si="5"/>
        <v>4</v>
      </c>
    </row>
    <row r="20" spans="1:41" s="7" customFormat="1" x14ac:dyDescent="0.2">
      <c r="A20" s="6">
        <v>18</v>
      </c>
      <c r="B20" s="6">
        <v>3</v>
      </c>
      <c r="C20" s="6">
        <v>3</v>
      </c>
      <c r="D20" s="6">
        <v>3</v>
      </c>
      <c r="E20" s="6">
        <v>2</v>
      </c>
      <c r="F20" s="6">
        <v>3</v>
      </c>
      <c r="G20" s="6">
        <v>3</v>
      </c>
      <c r="H20" s="6">
        <v>4</v>
      </c>
      <c r="I20" s="6">
        <v>3</v>
      </c>
      <c r="J20" s="2">
        <f t="shared" si="0"/>
        <v>3</v>
      </c>
      <c r="K20" s="2"/>
      <c r="L20" s="6">
        <v>3</v>
      </c>
      <c r="M20" s="6">
        <v>3</v>
      </c>
      <c r="N20" s="6">
        <v>3</v>
      </c>
      <c r="O20" s="6">
        <v>3</v>
      </c>
      <c r="P20" s="6">
        <v>4</v>
      </c>
      <c r="Q20" s="2">
        <f t="shared" si="1"/>
        <v>3.2</v>
      </c>
      <c r="R20" s="2"/>
      <c r="S20" s="6">
        <v>4</v>
      </c>
      <c r="T20" s="6">
        <v>4</v>
      </c>
      <c r="U20" s="6">
        <v>4</v>
      </c>
      <c r="V20" s="6">
        <v>4</v>
      </c>
      <c r="W20" s="6">
        <v>4</v>
      </c>
      <c r="X20" s="2">
        <f t="shared" si="2"/>
        <v>4</v>
      </c>
      <c r="Y20" s="2"/>
      <c r="Z20" s="6">
        <v>3</v>
      </c>
      <c r="AA20" s="6">
        <v>2</v>
      </c>
      <c r="AB20" s="6">
        <v>4</v>
      </c>
      <c r="AC20" s="6">
        <v>4</v>
      </c>
      <c r="AD20" s="2">
        <f t="shared" si="3"/>
        <v>3.25</v>
      </c>
      <c r="AE20" s="2"/>
      <c r="AF20" s="6">
        <v>3</v>
      </c>
      <c r="AG20" s="6">
        <v>3</v>
      </c>
      <c r="AH20" s="6">
        <v>4</v>
      </c>
      <c r="AI20" s="6">
        <v>3</v>
      </c>
      <c r="AJ20" s="2">
        <f t="shared" si="4"/>
        <v>3.25</v>
      </c>
      <c r="AK20" s="2"/>
      <c r="AL20" s="6">
        <v>3</v>
      </c>
      <c r="AM20" s="6">
        <v>3</v>
      </c>
      <c r="AN20" s="6">
        <v>3</v>
      </c>
      <c r="AO20" s="2">
        <f t="shared" si="5"/>
        <v>3</v>
      </c>
    </row>
    <row r="21" spans="1:41" s="7" customFormat="1" x14ac:dyDescent="0.2">
      <c r="A21" s="6">
        <v>19</v>
      </c>
      <c r="B21" s="6">
        <v>4</v>
      </c>
      <c r="C21" s="6">
        <v>4</v>
      </c>
      <c r="D21" s="6">
        <v>4</v>
      </c>
      <c r="E21" s="6">
        <v>4</v>
      </c>
      <c r="F21" s="6">
        <v>4</v>
      </c>
      <c r="G21" s="6">
        <v>4</v>
      </c>
      <c r="H21" s="6">
        <v>4</v>
      </c>
      <c r="I21" s="6">
        <v>4</v>
      </c>
      <c r="J21" s="2">
        <f t="shared" si="0"/>
        <v>4</v>
      </c>
      <c r="K21" s="2"/>
      <c r="L21" s="6">
        <v>4</v>
      </c>
      <c r="M21" s="6">
        <v>4</v>
      </c>
      <c r="N21" s="6">
        <v>4</v>
      </c>
      <c r="O21" s="6">
        <v>4</v>
      </c>
      <c r="P21" s="6">
        <v>4</v>
      </c>
      <c r="Q21" s="2">
        <f t="shared" si="1"/>
        <v>4</v>
      </c>
      <c r="R21" s="2"/>
      <c r="S21" s="6">
        <v>4</v>
      </c>
      <c r="T21" s="6">
        <v>4</v>
      </c>
      <c r="U21" s="6">
        <v>4</v>
      </c>
      <c r="V21" s="6">
        <v>4</v>
      </c>
      <c r="W21" s="6">
        <v>4</v>
      </c>
      <c r="X21" s="2">
        <f t="shared" si="2"/>
        <v>4</v>
      </c>
      <c r="Y21" s="2"/>
      <c r="Z21" s="6">
        <v>4</v>
      </c>
      <c r="AA21" s="6">
        <v>4</v>
      </c>
      <c r="AB21" s="6">
        <v>4</v>
      </c>
      <c r="AC21" s="6">
        <v>4</v>
      </c>
      <c r="AD21" s="2">
        <f t="shared" si="3"/>
        <v>4</v>
      </c>
      <c r="AE21" s="2"/>
      <c r="AF21" s="6">
        <v>4</v>
      </c>
      <c r="AG21" s="6">
        <v>4</v>
      </c>
      <c r="AH21" s="6">
        <v>4</v>
      </c>
      <c r="AI21" s="6">
        <v>4</v>
      </c>
      <c r="AJ21" s="2">
        <f t="shared" si="4"/>
        <v>4</v>
      </c>
      <c r="AK21" s="2"/>
      <c r="AL21" s="6">
        <v>4</v>
      </c>
      <c r="AM21" s="6">
        <v>4</v>
      </c>
      <c r="AN21" s="6">
        <v>4</v>
      </c>
      <c r="AO21" s="2">
        <f t="shared" si="5"/>
        <v>4</v>
      </c>
    </row>
    <row r="22" spans="1:41" s="7" customFormat="1" x14ac:dyDescent="0.2">
      <c r="A22" s="6">
        <v>20</v>
      </c>
      <c r="B22" s="6">
        <v>4</v>
      </c>
      <c r="C22" s="6">
        <v>4</v>
      </c>
      <c r="D22" s="6">
        <v>4</v>
      </c>
      <c r="E22" s="6">
        <v>4</v>
      </c>
      <c r="F22" s="6">
        <v>4</v>
      </c>
      <c r="G22" s="6">
        <v>4</v>
      </c>
      <c r="H22" s="6">
        <v>4</v>
      </c>
      <c r="I22" s="6">
        <v>4</v>
      </c>
      <c r="J22" s="2">
        <f t="shared" si="0"/>
        <v>4</v>
      </c>
      <c r="K22" s="2"/>
      <c r="L22" s="6">
        <v>4</v>
      </c>
      <c r="M22" s="6">
        <v>4</v>
      </c>
      <c r="N22" s="6">
        <v>4</v>
      </c>
      <c r="O22" s="6">
        <v>3</v>
      </c>
      <c r="P22" s="6">
        <v>4</v>
      </c>
      <c r="Q22" s="2">
        <f t="shared" si="1"/>
        <v>3.8</v>
      </c>
      <c r="R22" s="2"/>
      <c r="S22" s="6">
        <v>4</v>
      </c>
      <c r="T22" s="6">
        <v>4</v>
      </c>
      <c r="U22" s="6">
        <v>4</v>
      </c>
      <c r="V22" s="6">
        <v>4</v>
      </c>
      <c r="W22" s="6">
        <v>4</v>
      </c>
      <c r="X22" s="2">
        <f t="shared" si="2"/>
        <v>4</v>
      </c>
      <c r="Y22" s="2"/>
      <c r="Z22" s="6">
        <v>4</v>
      </c>
      <c r="AA22" s="6">
        <v>4</v>
      </c>
      <c r="AB22" s="6">
        <v>4</v>
      </c>
      <c r="AC22" s="6">
        <v>4</v>
      </c>
      <c r="AD22" s="2">
        <f t="shared" si="3"/>
        <v>4</v>
      </c>
      <c r="AE22" s="2"/>
      <c r="AF22" s="6">
        <v>4</v>
      </c>
      <c r="AG22" s="6">
        <v>4</v>
      </c>
      <c r="AH22" s="6">
        <v>4</v>
      </c>
      <c r="AI22" s="6">
        <v>4</v>
      </c>
      <c r="AJ22" s="2">
        <f t="shared" si="4"/>
        <v>4</v>
      </c>
      <c r="AK22" s="2"/>
      <c r="AL22" s="6">
        <v>4</v>
      </c>
      <c r="AM22" s="6">
        <v>4</v>
      </c>
      <c r="AN22" s="6">
        <v>4</v>
      </c>
      <c r="AO22" s="2">
        <f t="shared" si="5"/>
        <v>4</v>
      </c>
    </row>
    <row r="23" spans="1:41" s="7" customFormat="1" x14ac:dyDescent="0.2">
      <c r="A23" s="6">
        <v>21</v>
      </c>
      <c r="B23" s="6">
        <v>4</v>
      </c>
      <c r="C23" s="6">
        <v>4</v>
      </c>
      <c r="D23" s="6">
        <v>4</v>
      </c>
      <c r="E23" s="6">
        <v>4</v>
      </c>
      <c r="F23" s="6">
        <v>4</v>
      </c>
      <c r="G23" s="6">
        <v>4</v>
      </c>
      <c r="H23" s="6">
        <v>4</v>
      </c>
      <c r="I23" s="6">
        <v>4</v>
      </c>
      <c r="J23" s="2">
        <f t="shared" si="0"/>
        <v>4</v>
      </c>
      <c r="K23" s="2"/>
      <c r="L23" s="6">
        <v>4</v>
      </c>
      <c r="M23" s="6">
        <v>4</v>
      </c>
      <c r="N23" s="6">
        <v>4</v>
      </c>
      <c r="O23" s="6">
        <v>4</v>
      </c>
      <c r="P23" s="6">
        <v>4</v>
      </c>
      <c r="Q23" s="2">
        <f t="shared" si="1"/>
        <v>4</v>
      </c>
      <c r="R23" s="2"/>
      <c r="S23" s="6">
        <v>4</v>
      </c>
      <c r="T23" s="6">
        <v>4</v>
      </c>
      <c r="U23" s="6">
        <v>4</v>
      </c>
      <c r="V23" s="6">
        <v>4</v>
      </c>
      <c r="W23" s="6">
        <v>4</v>
      </c>
      <c r="X23" s="2">
        <f t="shared" si="2"/>
        <v>4</v>
      </c>
      <c r="Y23" s="2"/>
      <c r="Z23" s="6">
        <v>4</v>
      </c>
      <c r="AA23" s="6">
        <v>4</v>
      </c>
      <c r="AB23" s="6">
        <v>4</v>
      </c>
      <c r="AC23" s="6">
        <v>4</v>
      </c>
      <c r="AD23" s="2">
        <f t="shared" si="3"/>
        <v>4</v>
      </c>
      <c r="AE23" s="2"/>
      <c r="AF23" s="6">
        <v>4</v>
      </c>
      <c r="AG23" s="6">
        <v>4</v>
      </c>
      <c r="AH23" s="6">
        <v>4</v>
      </c>
      <c r="AI23" s="6">
        <v>4</v>
      </c>
      <c r="AJ23" s="2">
        <f t="shared" si="4"/>
        <v>4</v>
      </c>
      <c r="AK23" s="2"/>
      <c r="AL23" s="6">
        <v>4</v>
      </c>
      <c r="AM23" s="6">
        <v>4</v>
      </c>
      <c r="AN23" s="6">
        <v>4</v>
      </c>
      <c r="AO23" s="2">
        <f t="shared" si="5"/>
        <v>4</v>
      </c>
    </row>
    <row r="24" spans="1:41" s="7" customFormat="1" x14ac:dyDescent="0.2">
      <c r="A24" s="6">
        <v>22</v>
      </c>
      <c r="B24" s="6">
        <v>4</v>
      </c>
      <c r="C24" s="6">
        <v>4</v>
      </c>
      <c r="D24" s="6">
        <v>4</v>
      </c>
      <c r="E24" s="6">
        <v>4</v>
      </c>
      <c r="F24" s="6">
        <v>4</v>
      </c>
      <c r="G24" s="6">
        <v>4</v>
      </c>
      <c r="H24" s="6">
        <v>4</v>
      </c>
      <c r="I24" s="6">
        <v>4</v>
      </c>
      <c r="J24" s="2">
        <f t="shared" si="0"/>
        <v>4</v>
      </c>
      <c r="K24" s="2"/>
      <c r="L24" s="6">
        <v>4</v>
      </c>
      <c r="M24" s="6">
        <v>4</v>
      </c>
      <c r="N24" s="6">
        <v>4</v>
      </c>
      <c r="O24" s="6">
        <v>4</v>
      </c>
      <c r="P24" s="6">
        <v>4</v>
      </c>
      <c r="Q24" s="2">
        <f t="shared" si="1"/>
        <v>4</v>
      </c>
      <c r="R24" s="2"/>
      <c r="S24" s="6">
        <v>4</v>
      </c>
      <c r="T24" s="6">
        <v>4</v>
      </c>
      <c r="U24" s="6">
        <v>4</v>
      </c>
      <c r="V24" s="6">
        <v>4</v>
      </c>
      <c r="W24" s="6">
        <v>4</v>
      </c>
      <c r="X24" s="2">
        <f t="shared" si="2"/>
        <v>4</v>
      </c>
      <c r="Y24" s="2"/>
      <c r="Z24" s="6">
        <v>4</v>
      </c>
      <c r="AA24" s="6">
        <v>4</v>
      </c>
      <c r="AB24" s="6">
        <v>4</v>
      </c>
      <c r="AC24" s="6">
        <v>4</v>
      </c>
      <c r="AD24" s="2">
        <f t="shared" si="3"/>
        <v>4</v>
      </c>
      <c r="AE24" s="2"/>
      <c r="AF24" s="6">
        <v>4</v>
      </c>
      <c r="AG24" s="6">
        <v>4</v>
      </c>
      <c r="AH24" s="6">
        <v>4</v>
      </c>
      <c r="AI24" s="6">
        <v>4</v>
      </c>
      <c r="AJ24" s="2">
        <f t="shared" si="4"/>
        <v>4</v>
      </c>
      <c r="AK24" s="2"/>
      <c r="AL24" s="6">
        <v>4</v>
      </c>
      <c r="AM24" s="6">
        <v>4</v>
      </c>
      <c r="AN24" s="6">
        <v>4</v>
      </c>
      <c r="AO24" s="2">
        <f t="shared" si="5"/>
        <v>4</v>
      </c>
    </row>
    <row r="25" spans="1:41" s="7" customFormat="1" x14ac:dyDescent="0.2">
      <c r="A25" s="6">
        <v>23</v>
      </c>
      <c r="B25" s="6">
        <v>4</v>
      </c>
      <c r="C25" s="6">
        <v>4</v>
      </c>
      <c r="D25" s="6">
        <v>4</v>
      </c>
      <c r="E25" s="6">
        <v>4</v>
      </c>
      <c r="F25" s="6">
        <v>4</v>
      </c>
      <c r="G25" s="6">
        <v>4</v>
      </c>
      <c r="H25" s="6">
        <v>4</v>
      </c>
      <c r="I25" s="6">
        <v>4</v>
      </c>
      <c r="J25" s="2">
        <f t="shared" si="0"/>
        <v>4</v>
      </c>
      <c r="K25" s="2"/>
      <c r="L25" s="6">
        <v>4</v>
      </c>
      <c r="M25" s="6">
        <v>4</v>
      </c>
      <c r="N25" s="6">
        <v>4</v>
      </c>
      <c r="O25" s="6">
        <v>4</v>
      </c>
      <c r="P25" s="6">
        <v>4</v>
      </c>
      <c r="Q25" s="2">
        <f t="shared" si="1"/>
        <v>4</v>
      </c>
      <c r="R25" s="2"/>
      <c r="S25" s="6">
        <v>4</v>
      </c>
      <c r="T25" s="6">
        <v>4</v>
      </c>
      <c r="U25" s="6">
        <v>4</v>
      </c>
      <c r="V25" s="6">
        <v>4</v>
      </c>
      <c r="W25" s="6">
        <v>4</v>
      </c>
      <c r="X25" s="2">
        <f t="shared" si="2"/>
        <v>4</v>
      </c>
      <c r="Y25" s="2"/>
      <c r="Z25" s="6">
        <v>4</v>
      </c>
      <c r="AA25" s="6">
        <v>4</v>
      </c>
      <c r="AB25" s="6">
        <v>4</v>
      </c>
      <c r="AC25" s="6">
        <v>4</v>
      </c>
      <c r="AD25" s="2">
        <f t="shared" si="3"/>
        <v>4</v>
      </c>
      <c r="AE25" s="2"/>
      <c r="AF25" s="6">
        <v>4</v>
      </c>
      <c r="AG25" s="6">
        <v>4</v>
      </c>
      <c r="AH25" s="6">
        <v>4</v>
      </c>
      <c r="AI25" s="6">
        <v>4</v>
      </c>
      <c r="AJ25" s="2">
        <f t="shared" si="4"/>
        <v>4</v>
      </c>
      <c r="AK25" s="2"/>
      <c r="AL25" s="6">
        <v>3</v>
      </c>
      <c r="AM25" s="6">
        <v>4</v>
      </c>
      <c r="AN25" s="6">
        <v>4</v>
      </c>
      <c r="AO25" s="2">
        <f t="shared" si="5"/>
        <v>3.6666666666666665</v>
      </c>
    </row>
    <row r="26" spans="1:41" s="7" customFormat="1" x14ac:dyDescent="0.2">
      <c r="A26" s="6">
        <v>24</v>
      </c>
      <c r="B26" s="6">
        <v>4</v>
      </c>
      <c r="C26" s="6">
        <v>4</v>
      </c>
      <c r="D26" s="6">
        <v>4</v>
      </c>
      <c r="E26" s="6">
        <v>4</v>
      </c>
      <c r="F26" s="6">
        <v>4</v>
      </c>
      <c r="G26" s="6">
        <v>4</v>
      </c>
      <c r="H26" s="6">
        <v>4</v>
      </c>
      <c r="I26" s="6">
        <v>4</v>
      </c>
      <c r="J26" s="2">
        <f t="shared" si="0"/>
        <v>4</v>
      </c>
      <c r="K26" s="2"/>
      <c r="L26" s="6">
        <v>4</v>
      </c>
      <c r="M26" s="6">
        <v>4</v>
      </c>
      <c r="N26" s="6">
        <v>4</v>
      </c>
      <c r="O26" s="6">
        <v>4</v>
      </c>
      <c r="P26" s="6">
        <v>4</v>
      </c>
      <c r="Q26" s="2">
        <f t="shared" si="1"/>
        <v>4</v>
      </c>
      <c r="R26" s="2"/>
      <c r="S26" s="6">
        <v>4</v>
      </c>
      <c r="T26" s="6">
        <v>4</v>
      </c>
      <c r="U26" s="6">
        <v>4</v>
      </c>
      <c r="V26" s="6">
        <v>4</v>
      </c>
      <c r="W26" s="6">
        <v>4</v>
      </c>
      <c r="X26" s="2">
        <f t="shared" si="2"/>
        <v>4</v>
      </c>
      <c r="Y26" s="2"/>
      <c r="Z26" s="6">
        <v>4</v>
      </c>
      <c r="AA26" s="6">
        <v>4</v>
      </c>
      <c r="AB26" s="6">
        <v>4</v>
      </c>
      <c r="AC26" s="6">
        <v>4</v>
      </c>
      <c r="AD26" s="2">
        <f t="shared" si="3"/>
        <v>4</v>
      </c>
      <c r="AE26" s="2"/>
      <c r="AF26" s="6">
        <v>4</v>
      </c>
      <c r="AG26" s="6">
        <v>4</v>
      </c>
      <c r="AH26" s="6">
        <v>4</v>
      </c>
      <c r="AI26" s="6">
        <v>4</v>
      </c>
      <c r="AJ26" s="2">
        <f t="shared" si="4"/>
        <v>4</v>
      </c>
      <c r="AK26" s="2"/>
      <c r="AL26" s="6">
        <v>4</v>
      </c>
      <c r="AM26" s="6">
        <v>4</v>
      </c>
      <c r="AN26" s="6">
        <v>4</v>
      </c>
      <c r="AO26" s="2">
        <f t="shared" si="5"/>
        <v>4</v>
      </c>
    </row>
    <row r="27" spans="1:41" s="7" customFormat="1" x14ac:dyDescent="0.2">
      <c r="A27" s="6">
        <v>25</v>
      </c>
      <c r="B27" s="6">
        <v>4</v>
      </c>
      <c r="C27" s="6">
        <v>4</v>
      </c>
      <c r="D27" s="6">
        <v>4</v>
      </c>
      <c r="E27" s="6">
        <v>4</v>
      </c>
      <c r="F27" s="6">
        <v>4</v>
      </c>
      <c r="G27" s="6">
        <v>4</v>
      </c>
      <c r="H27" s="6">
        <v>4</v>
      </c>
      <c r="I27" s="6">
        <v>4</v>
      </c>
      <c r="J27" s="2">
        <f t="shared" si="0"/>
        <v>4</v>
      </c>
      <c r="K27" s="2"/>
      <c r="L27" s="6">
        <v>4</v>
      </c>
      <c r="M27" s="6">
        <v>4</v>
      </c>
      <c r="N27" s="6">
        <v>4</v>
      </c>
      <c r="O27" s="6">
        <v>4</v>
      </c>
      <c r="P27" s="6">
        <v>4</v>
      </c>
      <c r="Q27" s="2">
        <f t="shared" si="1"/>
        <v>4</v>
      </c>
      <c r="R27" s="2"/>
      <c r="S27" s="6">
        <v>4</v>
      </c>
      <c r="T27" s="6">
        <v>4</v>
      </c>
      <c r="U27" s="6">
        <v>4</v>
      </c>
      <c r="V27" s="6">
        <v>4</v>
      </c>
      <c r="W27" s="6">
        <v>4</v>
      </c>
      <c r="X27" s="2">
        <f t="shared" si="2"/>
        <v>4</v>
      </c>
      <c r="Y27" s="2"/>
      <c r="Z27" s="6">
        <v>4</v>
      </c>
      <c r="AA27" s="6">
        <v>4</v>
      </c>
      <c r="AB27" s="6">
        <v>4</v>
      </c>
      <c r="AC27" s="6">
        <v>4</v>
      </c>
      <c r="AD27" s="2">
        <f t="shared" si="3"/>
        <v>4</v>
      </c>
      <c r="AE27" s="2"/>
      <c r="AF27" s="6">
        <v>4</v>
      </c>
      <c r="AG27" s="6">
        <v>4</v>
      </c>
      <c r="AH27" s="6">
        <v>4</v>
      </c>
      <c r="AI27" s="6">
        <v>4</v>
      </c>
      <c r="AJ27" s="2">
        <f t="shared" si="4"/>
        <v>4</v>
      </c>
      <c r="AK27" s="2"/>
      <c r="AL27" s="6">
        <v>4</v>
      </c>
      <c r="AM27" s="6">
        <v>4</v>
      </c>
      <c r="AN27" s="6">
        <v>4</v>
      </c>
      <c r="AO27" s="2">
        <f t="shared" si="5"/>
        <v>4</v>
      </c>
    </row>
    <row r="28" spans="1:41" s="7" customFormat="1" x14ac:dyDescent="0.2">
      <c r="A28" s="6">
        <v>26</v>
      </c>
      <c r="B28" s="6">
        <v>4</v>
      </c>
      <c r="C28" s="6">
        <v>4</v>
      </c>
      <c r="D28" s="6">
        <v>4</v>
      </c>
      <c r="E28" s="6">
        <v>4</v>
      </c>
      <c r="F28" s="6">
        <v>4</v>
      </c>
      <c r="G28" s="6">
        <v>4</v>
      </c>
      <c r="H28" s="6">
        <v>4</v>
      </c>
      <c r="I28" s="6">
        <v>4</v>
      </c>
      <c r="J28" s="2">
        <f t="shared" si="0"/>
        <v>4</v>
      </c>
      <c r="K28" s="2"/>
      <c r="L28" s="6">
        <v>4</v>
      </c>
      <c r="M28" s="6">
        <v>4</v>
      </c>
      <c r="N28" s="6">
        <v>4</v>
      </c>
      <c r="O28" s="6">
        <v>4</v>
      </c>
      <c r="P28" s="6">
        <v>4</v>
      </c>
      <c r="Q28" s="2">
        <f t="shared" si="1"/>
        <v>4</v>
      </c>
      <c r="R28" s="2"/>
      <c r="S28" s="6">
        <v>4</v>
      </c>
      <c r="T28" s="6">
        <v>4</v>
      </c>
      <c r="U28" s="6">
        <v>4</v>
      </c>
      <c r="V28" s="6">
        <v>4</v>
      </c>
      <c r="W28" s="6">
        <v>4</v>
      </c>
      <c r="X28" s="2">
        <f t="shared" si="2"/>
        <v>4</v>
      </c>
      <c r="Y28" s="2"/>
      <c r="Z28" s="6">
        <v>4</v>
      </c>
      <c r="AA28" s="6">
        <v>4</v>
      </c>
      <c r="AB28" s="6">
        <v>4</v>
      </c>
      <c r="AC28" s="6">
        <v>4</v>
      </c>
      <c r="AD28" s="2">
        <f t="shared" si="3"/>
        <v>4</v>
      </c>
      <c r="AE28" s="2"/>
      <c r="AF28" s="6">
        <v>4</v>
      </c>
      <c r="AG28" s="6">
        <v>4</v>
      </c>
      <c r="AH28" s="6">
        <v>4</v>
      </c>
      <c r="AI28" s="6">
        <v>4</v>
      </c>
      <c r="AJ28" s="2">
        <f t="shared" si="4"/>
        <v>4</v>
      </c>
      <c r="AK28" s="2"/>
      <c r="AL28" s="6">
        <v>4</v>
      </c>
      <c r="AM28" s="6">
        <v>4</v>
      </c>
      <c r="AN28" s="6">
        <v>4</v>
      </c>
      <c r="AO28" s="2">
        <f t="shared" si="5"/>
        <v>4</v>
      </c>
    </row>
    <row r="29" spans="1:41" s="7" customFormat="1" x14ac:dyDescent="0.2">
      <c r="A29" s="6">
        <v>27</v>
      </c>
      <c r="B29" s="6">
        <v>4</v>
      </c>
      <c r="C29" s="6">
        <v>4</v>
      </c>
      <c r="D29" s="6">
        <v>4</v>
      </c>
      <c r="E29" s="6">
        <v>4</v>
      </c>
      <c r="F29" s="6">
        <v>4</v>
      </c>
      <c r="G29" s="6">
        <v>4</v>
      </c>
      <c r="H29" s="6">
        <v>4</v>
      </c>
      <c r="I29" s="6">
        <v>4</v>
      </c>
      <c r="J29" s="2">
        <f t="shared" si="0"/>
        <v>4</v>
      </c>
      <c r="K29" s="2"/>
      <c r="L29" s="6">
        <v>4</v>
      </c>
      <c r="M29" s="6">
        <v>3</v>
      </c>
      <c r="N29" s="6">
        <v>3</v>
      </c>
      <c r="O29" s="6">
        <v>4</v>
      </c>
      <c r="P29" s="6">
        <v>4</v>
      </c>
      <c r="Q29" s="2">
        <f t="shared" si="1"/>
        <v>3.6</v>
      </c>
      <c r="R29" s="2"/>
      <c r="S29" s="6">
        <v>4</v>
      </c>
      <c r="T29" s="6">
        <v>4</v>
      </c>
      <c r="U29" s="6">
        <v>4</v>
      </c>
      <c r="V29" s="6">
        <v>4</v>
      </c>
      <c r="W29" s="6">
        <v>4</v>
      </c>
      <c r="X29" s="2">
        <f t="shared" si="2"/>
        <v>4</v>
      </c>
      <c r="Y29" s="2"/>
      <c r="Z29" s="6">
        <v>4</v>
      </c>
      <c r="AA29" s="6">
        <v>4</v>
      </c>
      <c r="AB29" s="6">
        <v>4</v>
      </c>
      <c r="AC29" s="6">
        <v>4</v>
      </c>
      <c r="AD29" s="2">
        <f t="shared" si="3"/>
        <v>4</v>
      </c>
      <c r="AE29" s="2"/>
      <c r="AF29" s="6">
        <v>4</v>
      </c>
      <c r="AG29" s="6">
        <v>4</v>
      </c>
      <c r="AH29" s="6">
        <v>4</v>
      </c>
      <c r="AI29" s="6">
        <v>4</v>
      </c>
      <c r="AJ29" s="2">
        <f t="shared" si="4"/>
        <v>4</v>
      </c>
      <c r="AK29" s="2"/>
      <c r="AL29" s="6">
        <v>4</v>
      </c>
      <c r="AM29" s="6">
        <v>4</v>
      </c>
      <c r="AN29" s="6">
        <v>4</v>
      </c>
      <c r="AO29" s="2">
        <f t="shared" si="5"/>
        <v>4</v>
      </c>
    </row>
    <row r="30" spans="1:41" s="7" customFormat="1" x14ac:dyDescent="0.2">
      <c r="A30" s="6">
        <v>28</v>
      </c>
      <c r="B30" s="6">
        <v>4</v>
      </c>
      <c r="C30" s="6">
        <v>4</v>
      </c>
      <c r="D30" s="6">
        <v>4</v>
      </c>
      <c r="E30" s="6">
        <v>4</v>
      </c>
      <c r="F30" s="6">
        <v>4</v>
      </c>
      <c r="G30" s="6">
        <v>4</v>
      </c>
      <c r="H30" s="6">
        <v>4</v>
      </c>
      <c r="I30" s="6">
        <v>4</v>
      </c>
      <c r="J30" s="2">
        <f t="shared" si="0"/>
        <v>4</v>
      </c>
      <c r="K30" s="2"/>
      <c r="L30" s="6">
        <v>4</v>
      </c>
      <c r="M30" s="6">
        <v>4</v>
      </c>
      <c r="N30" s="6">
        <v>4</v>
      </c>
      <c r="O30" s="6">
        <v>4</v>
      </c>
      <c r="P30" s="6">
        <v>4</v>
      </c>
      <c r="Q30" s="2">
        <f t="shared" si="1"/>
        <v>4</v>
      </c>
      <c r="R30" s="2"/>
      <c r="S30" s="6">
        <v>4</v>
      </c>
      <c r="T30" s="6">
        <v>4</v>
      </c>
      <c r="U30" s="6">
        <v>4</v>
      </c>
      <c r="V30" s="6">
        <v>4</v>
      </c>
      <c r="W30" s="6">
        <v>4</v>
      </c>
      <c r="X30" s="2">
        <f t="shared" si="2"/>
        <v>4</v>
      </c>
      <c r="Y30" s="2"/>
      <c r="Z30" s="6">
        <v>4</v>
      </c>
      <c r="AA30" s="6">
        <v>4</v>
      </c>
      <c r="AB30" s="6">
        <v>4</v>
      </c>
      <c r="AC30" s="6">
        <v>4</v>
      </c>
      <c r="AD30" s="2">
        <f t="shared" si="3"/>
        <v>4</v>
      </c>
      <c r="AE30" s="2"/>
      <c r="AF30" s="6">
        <v>4</v>
      </c>
      <c r="AG30" s="6">
        <v>4</v>
      </c>
      <c r="AH30" s="6">
        <v>4</v>
      </c>
      <c r="AI30" s="6">
        <v>4</v>
      </c>
      <c r="AJ30" s="2">
        <f t="shared" si="4"/>
        <v>4</v>
      </c>
      <c r="AK30" s="2"/>
      <c r="AL30" s="6">
        <v>4</v>
      </c>
      <c r="AM30" s="6">
        <v>4</v>
      </c>
      <c r="AN30" s="6">
        <v>4</v>
      </c>
      <c r="AO30" s="2">
        <f t="shared" si="5"/>
        <v>4</v>
      </c>
    </row>
    <row r="31" spans="1:41" s="7" customFormat="1" x14ac:dyDescent="0.2">
      <c r="A31" s="6">
        <v>29</v>
      </c>
      <c r="B31" s="6">
        <v>4</v>
      </c>
      <c r="C31" s="6">
        <v>4</v>
      </c>
      <c r="D31" s="6">
        <v>4</v>
      </c>
      <c r="E31" s="6">
        <v>4</v>
      </c>
      <c r="F31" s="6">
        <v>4</v>
      </c>
      <c r="G31" s="6">
        <v>4</v>
      </c>
      <c r="H31" s="6">
        <v>4</v>
      </c>
      <c r="I31" s="6">
        <v>4</v>
      </c>
      <c r="J31" s="2">
        <f t="shared" si="0"/>
        <v>4</v>
      </c>
      <c r="K31" s="2"/>
      <c r="L31" s="6">
        <v>4</v>
      </c>
      <c r="M31" s="6">
        <v>4</v>
      </c>
      <c r="N31" s="6">
        <v>4</v>
      </c>
      <c r="O31" s="6">
        <v>4</v>
      </c>
      <c r="P31" s="6">
        <v>4</v>
      </c>
      <c r="Q31" s="2">
        <f t="shared" si="1"/>
        <v>4</v>
      </c>
      <c r="R31" s="2"/>
      <c r="S31" s="6">
        <v>4</v>
      </c>
      <c r="T31" s="6">
        <v>4</v>
      </c>
      <c r="U31" s="6">
        <v>4</v>
      </c>
      <c r="V31" s="6">
        <v>4</v>
      </c>
      <c r="W31" s="6">
        <v>4</v>
      </c>
      <c r="X31" s="2">
        <f t="shared" si="2"/>
        <v>4</v>
      </c>
      <c r="Y31" s="2"/>
      <c r="Z31" s="6">
        <v>4</v>
      </c>
      <c r="AA31" s="6">
        <v>4</v>
      </c>
      <c r="AB31" s="6">
        <v>4</v>
      </c>
      <c r="AC31" s="6">
        <v>4</v>
      </c>
      <c r="AD31" s="2">
        <f t="shared" si="3"/>
        <v>4</v>
      </c>
      <c r="AE31" s="2"/>
      <c r="AF31" s="6">
        <v>4</v>
      </c>
      <c r="AG31" s="6">
        <v>4</v>
      </c>
      <c r="AH31" s="6">
        <v>4</v>
      </c>
      <c r="AI31" s="6">
        <v>4</v>
      </c>
      <c r="AJ31" s="2">
        <f t="shared" si="4"/>
        <v>4</v>
      </c>
      <c r="AK31" s="2"/>
      <c r="AL31" s="9">
        <v>4</v>
      </c>
      <c r="AM31" s="9">
        <v>4</v>
      </c>
      <c r="AN31" s="9">
        <v>4</v>
      </c>
      <c r="AO31" s="2">
        <f t="shared" si="5"/>
        <v>4</v>
      </c>
    </row>
    <row r="32" spans="1:41" s="7" customFormat="1" x14ac:dyDescent="0.2">
      <c r="A32" s="6">
        <v>30</v>
      </c>
      <c r="B32" s="6">
        <v>4</v>
      </c>
      <c r="C32" s="6">
        <v>4</v>
      </c>
      <c r="D32" s="6">
        <v>4</v>
      </c>
      <c r="E32" s="6">
        <v>4</v>
      </c>
      <c r="F32" s="6">
        <v>4</v>
      </c>
      <c r="G32" s="6">
        <v>4</v>
      </c>
      <c r="H32" s="6">
        <v>4</v>
      </c>
      <c r="I32" s="6">
        <v>4</v>
      </c>
      <c r="J32" s="2">
        <f t="shared" si="0"/>
        <v>4</v>
      </c>
      <c r="K32" s="2"/>
      <c r="L32" s="6">
        <v>4</v>
      </c>
      <c r="M32" s="6">
        <v>4</v>
      </c>
      <c r="N32" s="6">
        <v>4</v>
      </c>
      <c r="O32" s="6">
        <v>4</v>
      </c>
      <c r="P32" s="6">
        <v>4</v>
      </c>
      <c r="Q32" s="2">
        <f t="shared" si="1"/>
        <v>4</v>
      </c>
      <c r="R32" s="2"/>
      <c r="S32" s="6">
        <v>4</v>
      </c>
      <c r="T32" s="6">
        <v>4</v>
      </c>
      <c r="U32" s="6">
        <v>4</v>
      </c>
      <c r="V32" s="6">
        <v>4</v>
      </c>
      <c r="W32" s="6">
        <v>4</v>
      </c>
      <c r="X32" s="2">
        <f t="shared" si="2"/>
        <v>4</v>
      </c>
      <c r="Y32" s="2"/>
      <c r="Z32" s="6">
        <v>4</v>
      </c>
      <c r="AA32" s="6">
        <v>4</v>
      </c>
      <c r="AB32" s="6">
        <v>4</v>
      </c>
      <c r="AC32" s="6">
        <v>4</v>
      </c>
      <c r="AD32" s="2">
        <f t="shared" si="3"/>
        <v>4</v>
      </c>
      <c r="AE32" s="2"/>
      <c r="AF32" s="6">
        <v>4</v>
      </c>
      <c r="AG32" s="6">
        <v>4</v>
      </c>
      <c r="AH32" s="6">
        <v>4</v>
      </c>
      <c r="AI32" s="6">
        <v>4</v>
      </c>
      <c r="AJ32" s="2">
        <f t="shared" si="4"/>
        <v>4</v>
      </c>
      <c r="AK32" s="2"/>
      <c r="AL32" s="9">
        <v>4</v>
      </c>
      <c r="AM32" s="9">
        <v>4</v>
      </c>
      <c r="AN32" s="9">
        <v>4</v>
      </c>
      <c r="AO32" s="2">
        <f t="shared" si="5"/>
        <v>4</v>
      </c>
    </row>
    <row r="33" spans="1:41" s="7" customFormat="1" x14ac:dyDescent="0.2">
      <c r="A33" s="6">
        <v>31</v>
      </c>
      <c r="B33" s="6">
        <v>4</v>
      </c>
      <c r="C33" s="6">
        <v>4</v>
      </c>
      <c r="D33" s="6">
        <v>4</v>
      </c>
      <c r="E33" s="6">
        <v>4</v>
      </c>
      <c r="F33" s="6">
        <v>4</v>
      </c>
      <c r="G33" s="6">
        <v>4</v>
      </c>
      <c r="H33" s="6">
        <v>4</v>
      </c>
      <c r="I33" s="6">
        <v>4</v>
      </c>
      <c r="J33" s="2">
        <f t="shared" si="0"/>
        <v>4</v>
      </c>
      <c r="K33" s="2"/>
      <c r="L33" s="6">
        <v>4</v>
      </c>
      <c r="M33" s="6">
        <v>4</v>
      </c>
      <c r="N33" s="6">
        <v>4</v>
      </c>
      <c r="O33" s="6">
        <v>4</v>
      </c>
      <c r="P33" s="6">
        <v>4</v>
      </c>
      <c r="Q33" s="2">
        <f t="shared" si="1"/>
        <v>4</v>
      </c>
      <c r="R33" s="2"/>
      <c r="S33" s="6">
        <v>4</v>
      </c>
      <c r="T33" s="6">
        <v>4</v>
      </c>
      <c r="U33" s="6">
        <v>4</v>
      </c>
      <c r="V33" s="6">
        <v>4</v>
      </c>
      <c r="W33" s="6">
        <v>4</v>
      </c>
      <c r="X33" s="2">
        <f t="shared" si="2"/>
        <v>4</v>
      </c>
      <c r="Y33" s="2"/>
      <c r="Z33" s="6">
        <v>4</v>
      </c>
      <c r="AA33" s="6">
        <v>4</v>
      </c>
      <c r="AB33" s="6">
        <v>4</v>
      </c>
      <c r="AC33" s="6">
        <v>4</v>
      </c>
      <c r="AD33" s="2">
        <f t="shared" si="3"/>
        <v>4</v>
      </c>
      <c r="AE33" s="2"/>
      <c r="AF33" s="6">
        <v>4</v>
      </c>
      <c r="AG33" s="6">
        <v>4</v>
      </c>
      <c r="AH33" s="6">
        <v>4</v>
      </c>
      <c r="AI33" s="6">
        <v>4</v>
      </c>
      <c r="AJ33" s="2">
        <f t="shared" si="4"/>
        <v>4</v>
      </c>
      <c r="AK33" s="2"/>
      <c r="AL33" s="9">
        <v>4</v>
      </c>
      <c r="AM33" s="9">
        <v>4</v>
      </c>
      <c r="AN33" s="9">
        <v>4</v>
      </c>
      <c r="AO33" s="2">
        <f t="shared" si="5"/>
        <v>4</v>
      </c>
    </row>
    <row r="34" spans="1:41" s="7" customFormat="1" x14ac:dyDescent="0.2">
      <c r="A34" s="6">
        <v>32</v>
      </c>
      <c r="B34" s="6">
        <v>4</v>
      </c>
      <c r="C34" s="6">
        <v>4</v>
      </c>
      <c r="D34" s="6">
        <v>3</v>
      </c>
      <c r="E34" s="6">
        <v>4</v>
      </c>
      <c r="F34" s="6">
        <v>4</v>
      </c>
      <c r="G34" s="6">
        <v>3</v>
      </c>
      <c r="H34" s="6" t="s">
        <v>54</v>
      </c>
      <c r="I34" s="6">
        <v>4</v>
      </c>
      <c r="J34" s="2">
        <f t="shared" si="0"/>
        <v>3.7142857142857144</v>
      </c>
      <c r="K34" s="2"/>
      <c r="L34" s="6">
        <v>4</v>
      </c>
      <c r="M34" s="6">
        <v>4</v>
      </c>
      <c r="N34" s="6">
        <v>4</v>
      </c>
      <c r="O34" s="6">
        <v>3</v>
      </c>
      <c r="P34" s="6" t="s">
        <v>54</v>
      </c>
      <c r="Q34" s="2">
        <f t="shared" si="1"/>
        <v>3.75</v>
      </c>
      <c r="R34" s="2"/>
      <c r="S34" s="6">
        <v>3</v>
      </c>
      <c r="T34" s="6">
        <v>4</v>
      </c>
      <c r="U34" s="6">
        <v>4</v>
      </c>
      <c r="V34" s="6">
        <v>4</v>
      </c>
      <c r="W34" s="6">
        <v>4</v>
      </c>
      <c r="X34" s="2">
        <f t="shared" si="2"/>
        <v>3.8</v>
      </c>
      <c r="Y34" s="2"/>
      <c r="Z34" s="6">
        <v>4</v>
      </c>
      <c r="AA34" s="6">
        <v>3</v>
      </c>
      <c r="AB34" s="6">
        <v>4</v>
      </c>
      <c r="AC34" s="6">
        <v>4</v>
      </c>
      <c r="AD34" s="2">
        <f t="shared" si="3"/>
        <v>3.75</v>
      </c>
      <c r="AE34" s="2"/>
      <c r="AF34" s="6">
        <v>4</v>
      </c>
      <c r="AG34" s="6">
        <v>4</v>
      </c>
      <c r="AH34" s="6">
        <v>4</v>
      </c>
      <c r="AI34" s="6">
        <v>4</v>
      </c>
      <c r="AJ34" s="2">
        <f t="shared" si="4"/>
        <v>4</v>
      </c>
      <c r="AK34" s="2"/>
      <c r="AL34" s="9">
        <v>3</v>
      </c>
      <c r="AM34" s="9">
        <v>3</v>
      </c>
      <c r="AN34" s="9">
        <v>3</v>
      </c>
      <c r="AO34" s="2">
        <f t="shared" si="5"/>
        <v>3</v>
      </c>
    </row>
    <row r="35" spans="1:41" s="7" customFormat="1" x14ac:dyDescent="0.2">
      <c r="A35" s="6">
        <v>33</v>
      </c>
      <c r="B35" s="6">
        <v>4</v>
      </c>
      <c r="C35" s="6">
        <v>4</v>
      </c>
      <c r="D35" s="6">
        <v>4</v>
      </c>
      <c r="E35" s="6">
        <v>4</v>
      </c>
      <c r="F35" s="6">
        <v>4</v>
      </c>
      <c r="G35" s="6">
        <v>4</v>
      </c>
      <c r="H35" s="6" t="s">
        <v>54</v>
      </c>
      <c r="I35" s="6">
        <v>4</v>
      </c>
      <c r="J35" s="2">
        <f t="shared" si="0"/>
        <v>4</v>
      </c>
      <c r="K35" s="2"/>
      <c r="L35" s="6">
        <v>4</v>
      </c>
      <c r="M35" s="6">
        <v>4</v>
      </c>
      <c r="N35" s="6">
        <v>4</v>
      </c>
      <c r="O35" s="6">
        <v>4</v>
      </c>
      <c r="P35" s="6" t="s">
        <v>54</v>
      </c>
      <c r="Q35" s="2">
        <f t="shared" si="1"/>
        <v>4</v>
      </c>
      <c r="R35" s="2"/>
      <c r="S35" s="6">
        <v>4</v>
      </c>
      <c r="T35" s="6">
        <v>4</v>
      </c>
      <c r="U35" s="6">
        <v>4</v>
      </c>
      <c r="V35" s="6">
        <v>4</v>
      </c>
      <c r="W35" s="6">
        <v>4</v>
      </c>
      <c r="X35" s="2">
        <f t="shared" si="2"/>
        <v>4</v>
      </c>
      <c r="Y35" s="2"/>
      <c r="Z35" s="6">
        <v>4</v>
      </c>
      <c r="AA35" s="6">
        <v>4</v>
      </c>
      <c r="AB35" s="6">
        <v>4</v>
      </c>
      <c r="AC35" s="6">
        <v>4</v>
      </c>
      <c r="AD35" s="2">
        <f t="shared" si="3"/>
        <v>4</v>
      </c>
      <c r="AE35" s="2"/>
      <c r="AF35" s="6">
        <v>4</v>
      </c>
      <c r="AG35" s="6">
        <v>4</v>
      </c>
      <c r="AH35" s="6">
        <v>4</v>
      </c>
      <c r="AI35" s="6">
        <v>4</v>
      </c>
      <c r="AJ35" s="2">
        <f t="shared" si="4"/>
        <v>4</v>
      </c>
      <c r="AK35" s="2"/>
      <c r="AL35" s="9">
        <v>4</v>
      </c>
      <c r="AM35" s="9">
        <v>4</v>
      </c>
      <c r="AN35" s="9">
        <v>4</v>
      </c>
      <c r="AO35" s="2">
        <f t="shared" si="5"/>
        <v>4</v>
      </c>
    </row>
    <row r="36" spans="1:41" s="7" customFormat="1" x14ac:dyDescent="0.2">
      <c r="A36" s="6">
        <v>34</v>
      </c>
      <c r="B36" s="6">
        <v>4</v>
      </c>
      <c r="C36" s="6">
        <v>4</v>
      </c>
      <c r="D36" s="6">
        <v>4</v>
      </c>
      <c r="E36" s="6">
        <v>3</v>
      </c>
      <c r="F36" s="6">
        <v>3</v>
      </c>
      <c r="G36" s="6">
        <v>4</v>
      </c>
      <c r="H36" s="6" t="s">
        <v>54</v>
      </c>
      <c r="I36" s="6">
        <v>4</v>
      </c>
      <c r="J36" s="2">
        <f t="shared" si="0"/>
        <v>3.7142857142857144</v>
      </c>
      <c r="K36" s="2"/>
      <c r="L36" s="6">
        <v>4</v>
      </c>
      <c r="M36" s="6">
        <v>4</v>
      </c>
      <c r="N36" s="6">
        <v>4</v>
      </c>
      <c r="O36" s="6">
        <v>4</v>
      </c>
      <c r="P36" s="6" t="s">
        <v>54</v>
      </c>
      <c r="Q36" s="2">
        <f t="shared" si="1"/>
        <v>4</v>
      </c>
      <c r="R36" s="2"/>
      <c r="S36" s="6">
        <v>4</v>
      </c>
      <c r="T36" s="6">
        <v>4</v>
      </c>
      <c r="U36" s="6">
        <v>4</v>
      </c>
      <c r="V36" s="6">
        <v>4</v>
      </c>
      <c r="W36" s="6">
        <v>4</v>
      </c>
      <c r="X36" s="2">
        <f t="shared" si="2"/>
        <v>4</v>
      </c>
      <c r="Y36" s="2"/>
      <c r="Z36" s="6">
        <v>4</v>
      </c>
      <c r="AA36" s="6">
        <v>4</v>
      </c>
      <c r="AB36" s="6">
        <v>4</v>
      </c>
      <c r="AC36" s="6">
        <v>4</v>
      </c>
      <c r="AD36" s="2">
        <f t="shared" si="3"/>
        <v>4</v>
      </c>
      <c r="AE36" s="2"/>
      <c r="AF36" s="6">
        <v>4</v>
      </c>
      <c r="AG36" s="6">
        <v>4</v>
      </c>
      <c r="AH36" s="6">
        <v>4</v>
      </c>
      <c r="AI36" s="6">
        <v>4</v>
      </c>
      <c r="AJ36" s="2">
        <f t="shared" si="4"/>
        <v>4</v>
      </c>
      <c r="AK36" s="2"/>
      <c r="AL36" s="9">
        <v>4</v>
      </c>
      <c r="AM36" s="9">
        <v>4</v>
      </c>
      <c r="AN36" s="9">
        <v>4</v>
      </c>
      <c r="AO36" s="2">
        <f t="shared" si="5"/>
        <v>4</v>
      </c>
    </row>
    <row r="37" spans="1:41" s="7" customFormat="1" x14ac:dyDescent="0.2">
      <c r="A37" s="6">
        <v>35</v>
      </c>
      <c r="B37" s="6">
        <v>4</v>
      </c>
      <c r="C37" s="6">
        <v>4</v>
      </c>
      <c r="D37" s="6">
        <v>4</v>
      </c>
      <c r="E37" s="6">
        <v>4</v>
      </c>
      <c r="F37" s="6">
        <v>4</v>
      </c>
      <c r="G37" s="6">
        <v>4</v>
      </c>
      <c r="H37" s="6">
        <v>4</v>
      </c>
      <c r="I37" s="6">
        <v>4</v>
      </c>
      <c r="J37" s="2">
        <f t="shared" si="0"/>
        <v>4</v>
      </c>
      <c r="K37" s="2"/>
      <c r="L37" s="6">
        <v>4</v>
      </c>
      <c r="M37" s="6">
        <v>4</v>
      </c>
      <c r="N37" s="6">
        <v>4</v>
      </c>
      <c r="O37" s="6">
        <v>4</v>
      </c>
      <c r="P37" s="6">
        <v>4</v>
      </c>
      <c r="Q37" s="2">
        <f t="shared" si="1"/>
        <v>4</v>
      </c>
      <c r="R37" s="2"/>
      <c r="S37" s="6">
        <v>4</v>
      </c>
      <c r="T37" s="6">
        <v>4</v>
      </c>
      <c r="U37" s="6">
        <v>4</v>
      </c>
      <c r="V37" s="6">
        <v>4</v>
      </c>
      <c r="W37" s="6">
        <v>4</v>
      </c>
      <c r="X37" s="2">
        <f t="shared" si="2"/>
        <v>4</v>
      </c>
      <c r="Y37" s="2"/>
      <c r="Z37" s="6">
        <v>4</v>
      </c>
      <c r="AA37" s="6">
        <v>4</v>
      </c>
      <c r="AB37" s="6">
        <v>4</v>
      </c>
      <c r="AC37" s="6">
        <v>4</v>
      </c>
      <c r="AD37" s="2">
        <f t="shared" si="3"/>
        <v>4</v>
      </c>
      <c r="AE37" s="2"/>
      <c r="AF37" s="6">
        <v>4</v>
      </c>
      <c r="AG37" s="6">
        <v>4</v>
      </c>
      <c r="AH37" s="6">
        <v>4</v>
      </c>
      <c r="AI37" s="6">
        <v>4</v>
      </c>
      <c r="AJ37" s="2">
        <f t="shared" si="4"/>
        <v>4</v>
      </c>
      <c r="AK37" s="2"/>
      <c r="AL37" s="9">
        <v>4</v>
      </c>
      <c r="AM37" s="9">
        <v>4</v>
      </c>
      <c r="AN37" s="9">
        <v>4</v>
      </c>
      <c r="AO37" s="2">
        <f t="shared" si="5"/>
        <v>4</v>
      </c>
    </row>
    <row r="38" spans="1:41" s="7" customFormat="1" x14ac:dyDescent="0.2">
      <c r="A38" s="6">
        <v>36</v>
      </c>
      <c r="B38" s="6">
        <v>4</v>
      </c>
      <c r="C38" s="6">
        <v>4</v>
      </c>
      <c r="D38" s="6">
        <v>3</v>
      </c>
      <c r="E38" s="6">
        <v>3</v>
      </c>
      <c r="F38" s="6">
        <v>4</v>
      </c>
      <c r="G38" s="6">
        <v>4</v>
      </c>
      <c r="H38" s="6">
        <v>4</v>
      </c>
      <c r="I38" s="6">
        <v>4</v>
      </c>
      <c r="J38" s="2">
        <f t="shared" si="0"/>
        <v>3.75</v>
      </c>
      <c r="K38" s="2"/>
      <c r="L38" s="6">
        <v>4</v>
      </c>
      <c r="M38" s="6">
        <v>4</v>
      </c>
      <c r="N38" s="6">
        <v>4</v>
      </c>
      <c r="O38" s="6">
        <v>4</v>
      </c>
      <c r="P38" s="6" t="s">
        <v>54</v>
      </c>
      <c r="Q38" s="2">
        <f t="shared" si="1"/>
        <v>4</v>
      </c>
      <c r="R38" s="2"/>
      <c r="S38" s="6">
        <v>4</v>
      </c>
      <c r="T38" s="6">
        <v>4</v>
      </c>
      <c r="U38" s="6">
        <v>4</v>
      </c>
      <c r="V38" s="6">
        <v>4</v>
      </c>
      <c r="W38" s="6">
        <v>4</v>
      </c>
      <c r="X38" s="2">
        <f t="shared" si="2"/>
        <v>4</v>
      </c>
      <c r="Y38" s="2"/>
      <c r="Z38" s="6">
        <v>4</v>
      </c>
      <c r="AA38" s="6">
        <v>4</v>
      </c>
      <c r="AB38" s="6">
        <v>4</v>
      </c>
      <c r="AC38" s="6">
        <v>4</v>
      </c>
      <c r="AD38" s="2">
        <f t="shared" si="3"/>
        <v>4</v>
      </c>
      <c r="AE38" s="2"/>
      <c r="AF38" s="6">
        <v>4</v>
      </c>
      <c r="AG38" s="6">
        <v>4</v>
      </c>
      <c r="AH38" s="6">
        <v>4</v>
      </c>
      <c r="AI38" s="6">
        <v>4</v>
      </c>
      <c r="AJ38" s="2">
        <f t="shared" si="4"/>
        <v>4</v>
      </c>
      <c r="AK38" s="2"/>
      <c r="AL38" s="9">
        <v>4</v>
      </c>
      <c r="AM38" s="9">
        <v>4</v>
      </c>
      <c r="AN38" s="9">
        <v>4</v>
      </c>
      <c r="AO38" s="2">
        <f t="shared" si="5"/>
        <v>4</v>
      </c>
    </row>
    <row r="39" spans="1:41" s="7" customFormat="1" x14ac:dyDescent="0.2">
      <c r="A39" s="6">
        <v>37</v>
      </c>
      <c r="B39" s="6">
        <v>4</v>
      </c>
      <c r="C39" s="6">
        <v>4</v>
      </c>
      <c r="D39" s="6">
        <v>3</v>
      </c>
      <c r="E39" s="6">
        <v>3</v>
      </c>
      <c r="F39" s="6">
        <v>3</v>
      </c>
      <c r="G39" s="6">
        <v>4</v>
      </c>
      <c r="H39" s="6" t="s">
        <v>54</v>
      </c>
      <c r="I39" s="6">
        <v>3</v>
      </c>
      <c r="J39" s="2">
        <f t="shared" si="0"/>
        <v>3.4285714285714284</v>
      </c>
      <c r="K39" s="2"/>
      <c r="L39" s="6">
        <v>4</v>
      </c>
      <c r="M39" s="6">
        <v>4</v>
      </c>
      <c r="N39" s="6">
        <v>4</v>
      </c>
      <c r="O39" s="6">
        <v>4</v>
      </c>
      <c r="P39" s="6" t="s">
        <v>54</v>
      </c>
      <c r="Q39" s="2">
        <f t="shared" si="1"/>
        <v>4</v>
      </c>
      <c r="R39" s="2"/>
      <c r="S39" s="6">
        <v>4</v>
      </c>
      <c r="T39" s="6">
        <v>4</v>
      </c>
      <c r="U39" s="6">
        <v>4</v>
      </c>
      <c r="V39" s="6">
        <v>4</v>
      </c>
      <c r="W39" s="6">
        <v>4</v>
      </c>
      <c r="X39" s="2">
        <f t="shared" si="2"/>
        <v>4</v>
      </c>
      <c r="Y39" s="2"/>
      <c r="Z39" s="6">
        <v>4</v>
      </c>
      <c r="AA39" s="6">
        <v>4</v>
      </c>
      <c r="AB39" s="6">
        <v>4</v>
      </c>
      <c r="AC39" s="6">
        <v>4</v>
      </c>
      <c r="AD39" s="2">
        <f t="shared" si="3"/>
        <v>4</v>
      </c>
      <c r="AE39" s="2"/>
      <c r="AF39" s="6">
        <v>3</v>
      </c>
      <c r="AG39" s="6">
        <v>4</v>
      </c>
      <c r="AH39" s="6">
        <v>4</v>
      </c>
      <c r="AI39" s="6">
        <v>4</v>
      </c>
      <c r="AJ39" s="2">
        <f t="shared" si="4"/>
        <v>3.75</v>
      </c>
      <c r="AK39" s="2"/>
      <c r="AL39" s="9">
        <v>4</v>
      </c>
      <c r="AM39" s="9">
        <v>4</v>
      </c>
      <c r="AN39" s="9">
        <v>4</v>
      </c>
      <c r="AO39" s="2">
        <f t="shared" si="5"/>
        <v>4</v>
      </c>
    </row>
    <row r="40" spans="1:41" s="7" customFormat="1" x14ac:dyDescent="0.2">
      <c r="A40" s="6">
        <v>38</v>
      </c>
      <c r="B40" s="6">
        <v>4</v>
      </c>
      <c r="C40" s="6">
        <v>3</v>
      </c>
      <c r="D40" s="6">
        <v>3</v>
      </c>
      <c r="E40" s="6">
        <v>3</v>
      </c>
      <c r="F40" s="6">
        <v>3</v>
      </c>
      <c r="G40" s="6">
        <v>4</v>
      </c>
      <c r="H40" s="6">
        <v>3</v>
      </c>
      <c r="I40" s="6">
        <v>3</v>
      </c>
      <c r="J40" s="2">
        <f t="shared" si="0"/>
        <v>3.25</v>
      </c>
      <c r="K40" s="2"/>
      <c r="L40" s="6">
        <v>4</v>
      </c>
      <c r="M40" s="6">
        <v>4</v>
      </c>
      <c r="N40" s="6">
        <v>4</v>
      </c>
      <c r="O40" s="6">
        <v>3</v>
      </c>
      <c r="P40" s="6" t="s">
        <v>54</v>
      </c>
      <c r="Q40" s="2">
        <f t="shared" si="1"/>
        <v>3.75</v>
      </c>
      <c r="R40" s="2"/>
      <c r="S40" s="6">
        <v>3</v>
      </c>
      <c r="T40" s="6">
        <v>3</v>
      </c>
      <c r="U40" s="6">
        <v>4</v>
      </c>
      <c r="V40" s="6">
        <v>4</v>
      </c>
      <c r="W40" s="6">
        <v>4</v>
      </c>
      <c r="X40" s="2">
        <f t="shared" si="2"/>
        <v>3.6</v>
      </c>
      <c r="Y40" s="2"/>
      <c r="Z40" s="6">
        <v>4</v>
      </c>
      <c r="AA40" s="6">
        <v>3</v>
      </c>
      <c r="AB40" s="6">
        <v>4</v>
      </c>
      <c r="AC40" s="6">
        <v>4</v>
      </c>
      <c r="AD40" s="2">
        <f t="shared" si="3"/>
        <v>3.75</v>
      </c>
      <c r="AE40" s="2"/>
      <c r="AF40" s="6">
        <v>4</v>
      </c>
      <c r="AG40" s="6">
        <v>4</v>
      </c>
      <c r="AH40" s="6">
        <v>4</v>
      </c>
      <c r="AI40" s="6">
        <v>4</v>
      </c>
      <c r="AJ40" s="2">
        <f t="shared" si="4"/>
        <v>4</v>
      </c>
      <c r="AK40" s="2"/>
      <c r="AL40" s="9">
        <v>4</v>
      </c>
      <c r="AM40" s="9">
        <v>4</v>
      </c>
      <c r="AN40" s="9">
        <v>4</v>
      </c>
      <c r="AO40" s="2">
        <f t="shared" si="5"/>
        <v>4</v>
      </c>
    </row>
    <row r="41" spans="1:41" s="7" customFormat="1" x14ac:dyDescent="0.2">
      <c r="A41" s="6">
        <v>39</v>
      </c>
      <c r="B41" s="6">
        <v>3</v>
      </c>
      <c r="C41" s="6">
        <v>3</v>
      </c>
      <c r="D41" s="6">
        <v>3</v>
      </c>
      <c r="E41" s="6">
        <v>3</v>
      </c>
      <c r="F41" s="6">
        <v>3</v>
      </c>
      <c r="G41" s="6">
        <v>3</v>
      </c>
      <c r="H41" s="6" t="s">
        <v>54</v>
      </c>
      <c r="I41" s="6">
        <v>3</v>
      </c>
      <c r="J41" s="2">
        <f t="shared" si="0"/>
        <v>3</v>
      </c>
      <c r="K41" s="2"/>
      <c r="L41" s="6">
        <v>4</v>
      </c>
      <c r="M41" s="6">
        <v>4</v>
      </c>
      <c r="N41" s="6">
        <v>4</v>
      </c>
      <c r="O41" s="6">
        <v>4</v>
      </c>
      <c r="P41" s="6" t="s">
        <v>54</v>
      </c>
      <c r="Q41" s="2">
        <f t="shared" si="1"/>
        <v>4</v>
      </c>
      <c r="R41" s="2"/>
      <c r="S41" s="6">
        <v>4</v>
      </c>
      <c r="T41" s="6">
        <v>4</v>
      </c>
      <c r="U41" s="6">
        <v>4</v>
      </c>
      <c r="V41" s="6">
        <v>4</v>
      </c>
      <c r="W41" s="6">
        <v>4</v>
      </c>
      <c r="X41" s="2">
        <f t="shared" si="2"/>
        <v>4</v>
      </c>
      <c r="Y41" s="2"/>
      <c r="Z41" s="6">
        <v>4</v>
      </c>
      <c r="AA41" s="6">
        <v>4</v>
      </c>
      <c r="AB41" s="6">
        <v>4</v>
      </c>
      <c r="AC41" s="6">
        <v>4</v>
      </c>
      <c r="AD41" s="2">
        <f t="shared" si="3"/>
        <v>4</v>
      </c>
      <c r="AE41" s="2"/>
      <c r="AF41" s="6">
        <v>3</v>
      </c>
      <c r="AG41" s="6">
        <v>4</v>
      </c>
      <c r="AH41" s="6">
        <v>4</v>
      </c>
      <c r="AI41" s="6">
        <v>4</v>
      </c>
      <c r="AJ41" s="2">
        <f t="shared" si="4"/>
        <v>3.75</v>
      </c>
      <c r="AK41" s="2"/>
      <c r="AL41" s="9">
        <v>4</v>
      </c>
      <c r="AM41" s="9">
        <v>4</v>
      </c>
      <c r="AN41" s="9">
        <v>4</v>
      </c>
      <c r="AO41" s="2">
        <f t="shared" si="5"/>
        <v>4</v>
      </c>
    </row>
    <row r="42" spans="1:41" s="7" customFormat="1" x14ac:dyDescent="0.2">
      <c r="A42" s="6">
        <v>40</v>
      </c>
      <c r="B42" s="6">
        <v>4</v>
      </c>
      <c r="C42" s="6">
        <v>4</v>
      </c>
      <c r="D42" s="6">
        <v>4</v>
      </c>
      <c r="E42" s="6">
        <v>4</v>
      </c>
      <c r="F42" s="6">
        <v>4</v>
      </c>
      <c r="G42" s="6">
        <v>4</v>
      </c>
      <c r="H42" s="6">
        <v>4</v>
      </c>
      <c r="I42" s="6">
        <v>4</v>
      </c>
      <c r="J42" s="2">
        <f t="shared" si="0"/>
        <v>4</v>
      </c>
      <c r="K42" s="2"/>
      <c r="L42" s="6">
        <v>4</v>
      </c>
      <c r="M42" s="6">
        <v>4</v>
      </c>
      <c r="N42" s="6">
        <v>4</v>
      </c>
      <c r="O42" s="6">
        <v>4</v>
      </c>
      <c r="P42" s="6">
        <v>4</v>
      </c>
      <c r="Q42" s="2">
        <f t="shared" si="1"/>
        <v>4</v>
      </c>
      <c r="R42" s="2"/>
      <c r="S42" s="6">
        <v>4</v>
      </c>
      <c r="T42" s="6">
        <v>4</v>
      </c>
      <c r="U42" s="6">
        <v>4</v>
      </c>
      <c r="V42" s="6">
        <v>4</v>
      </c>
      <c r="W42" s="6">
        <v>4</v>
      </c>
      <c r="X42" s="2">
        <f t="shared" si="2"/>
        <v>4</v>
      </c>
      <c r="Y42" s="2"/>
      <c r="Z42" s="6">
        <v>4</v>
      </c>
      <c r="AA42" s="6">
        <v>4</v>
      </c>
      <c r="AB42" s="6">
        <v>4</v>
      </c>
      <c r="AC42" s="6">
        <v>4</v>
      </c>
      <c r="AD42" s="2">
        <f t="shared" si="3"/>
        <v>4</v>
      </c>
      <c r="AE42" s="2"/>
      <c r="AF42" s="6">
        <v>4</v>
      </c>
      <c r="AG42" s="6">
        <v>4</v>
      </c>
      <c r="AH42" s="6">
        <v>4</v>
      </c>
      <c r="AI42" s="6">
        <v>4</v>
      </c>
      <c r="AJ42" s="2">
        <f t="shared" si="4"/>
        <v>4</v>
      </c>
      <c r="AK42" s="2"/>
      <c r="AL42" s="9">
        <v>4</v>
      </c>
      <c r="AM42" s="9">
        <v>4</v>
      </c>
      <c r="AN42" s="9">
        <v>4</v>
      </c>
      <c r="AO42" s="2">
        <f t="shared" si="5"/>
        <v>4</v>
      </c>
    </row>
    <row r="43" spans="1:41" s="7" customFormat="1" x14ac:dyDescent="0.2">
      <c r="A43" s="6">
        <v>41</v>
      </c>
      <c r="B43" s="6">
        <v>4</v>
      </c>
      <c r="C43" s="6">
        <v>4</v>
      </c>
      <c r="D43" s="6">
        <v>4</v>
      </c>
      <c r="E43" s="6">
        <v>4</v>
      </c>
      <c r="F43" s="6">
        <v>4</v>
      </c>
      <c r="G43" s="6">
        <v>4</v>
      </c>
      <c r="H43" s="6">
        <v>4</v>
      </c>
      <c r="I43" s="6">
        <v>4</v>
      </c>
      <c r="J43" s="2">
        <f t="shared" si="0"/>
        <v>4</v>
      </c>
      <c r="K43" s="2"/>
      <c r="L43" s="6">
        <v>4</v>
      </c>
      <c r="M43" s="6">
        <v>4</v>
      </c>
      <c r="N43" s="6">
        <v>4</v>
      </c>
      <c r="O43" s="6">
        <v>4</v>
      </c>
      <c r="P43" s="6">
        <v>4</v>
      </c>
      <c r="Q43" s="2">
        <f t="shared" si="1"/>
        <v>4</v>
      </c>
      <c r="R43" s="2"/>
      <c r="S43" s="6">
        <v>4</v>
      </c>
      <c r="T43" s="6">
        <v>4</v>
      </c>
      <c r="U43" s="6">
        <v>4</v>
      </c>
      <c r="V43" s="6">
        <v>4</v>
      </c>
      <c r="W43" s="6">
        <v>4</v>
      </c>
      <c r="X43" s="2">
        <f t="shared" si="2"/>
        <v>4</v>
      </c>
      <c r="Y43" s="2"/>
      <c r="Z43" s="6">
        <v>4</v>
      </c>
      <c r="AA43" s="6">
        <v>4</v>
      </c>
      <c r="AB43" s="6">
        <v>4</v>
      </c>
      <c r="AC43" s="6">
        <v>4</v>
      </c>
      <c r="AD43" s="2">
        <f t="shared" si="3"/>
        <v>4</v>
      </c>
      <c r="AE43" s="2"/>
      <c r="AF43" s="6">
        <v>4</v>
      </c>
      <c r="AG43" s="6">
        <v>4</v>
      </c>
      <c r="AH43" s="6">
        <v>4</v>
      </c>
      <c r="AI43" s="6">
        <v>4</v>
      </c>
      <c r="AJ43" s="2">
        <f t="shared" si="4"/>
        <v>4</v>
      </c>
      <c r="AK43" s="2"/>
      <c r="AL43" s="9">
        <v>4</v>
      </c>
      <c r="AM43" s="9">
        <v>4</v>
      </c>
      <c r="AN43" s="9">
        <v>4</v>
      </c>
      <c r="AO43" s="2">
        <f t="shared" si="5"/>
        <v>4</v>
      </c>
    </row>
    <row r="44" spans="1:41" s="7" customFormat="1" x14ac:dyDescent="0.2">
      <c r="A44" s="6">
        <v>42</v>
      </c>
      <c r="B44" s="6">
        <v>4</v>
      </c>
      <c r="C44" s="6">
        <v>4</v>
      </c>
      <c r="D44" s="6">
        <v>4</v>
      </c>
      <c r="E44" s="6">
        <v>4</v>
      </c>
      <c r="F44" s="6">
        <v>4</v>
      </c>
      <c r="G44" s="6">
        <v>4</v>
      </c>
      <c r="H44" s="6">
        <v>4</v>
      </c>
      <c r="I44" s="6">
        <v>4</v>
      </c>
      <c r="J44" s="2">
        <f t="shared" si="0"/>
        <v>4</v>
      </c>
      <c r="K44" s="2"/>
      <c r="L44" s="6">
        <v>4</v>
      </c>
      <c r="M44" s="6">
        <v>4</v>
      </c>
      <c r="N44" s="6">
        <v>4</v>
      </c>
      <c r="O44" s="6">
        <v>4</v>
      </c>
      <c r="P44" s="6">
        <v>4</v>
      </c>
      <c r="Q44" s="2">
        <f t="shared" si="1"/>
        <v>4</v>
      </c>
      <c r="R44" s="2"/>
      <c r="S44" s="6">
        <v>4</v>
      </c>
      <c r="T44" s="6">
        <v>4</v>
      </c>
      <c r="U44" s="6">
        <v>4</v>
      </c>
      <c r="V44" s="6">
        <v>4</v>
      </c>
      <c r="W44" s="6">
        <v>4</v>
      </c>
      <c r="X44" s="2">
        <f t="shared" si="2"/>
        <v>4</v>
      </c>
      <c r="Y44" s="2"/>
      <c r="Z44" s="6">
        <v>4</v>
      </c>
      <c r="AA44" s="6">
        <v>4</v>
      </c>
      <c r="AB44" s="6">
        <v>4</v>
      </c>
      <c r="AC44" s="6">
        <v>4</v>
      </c>
      <c r="AD44" s="2">
        <f t="shared" si="3"/>
        <v>4</v>
      </c>
      <c r="AE44" s="2"/>
      <c r="AF44" s="6">
        <v>4</v>
      </c>
      <c r="AG44" s="6">
        <v>4</v>
      </c>
      <c r="AH44" s="6">
        <v>4</v>
      </c>
      <c r="AI44" s="6">
        <v>4</v>
      </c>
      <c r="AJ44" s="2">
        <f t="shared" si="4"/>
        <v>4</v>
      </c>
      <c r="AK44" s="2"/>
      <c r="AL44" s="9">
        <v>4</v>
      </c>
      <c r="AM44" s="9">
        <v>4</v>
      </c>
      <c r="AN44" s="9">
        <v>4</v>
      </c>
      <c r="AO44" s="2">
        <f t="shared" si="5"/>
        <v>4</v>
      </c>
    </row>
    <row r="45" spans="1:41" s="7" customFormat="1" x14ac:dyDescent="0.2">
      <c r="A45" s="6">
        <v>43</v>
      </c>
      <c r="B45" s="6">
        <v>4</v>
      </c>
      <c r="C45" s="6">
        <v>4</v>
      </c>
      <c r="D45" s="6">
        <v>4</v>
      </c>
      <c r="E45" s="6">
        <v>4</v>
      </c>
      <c r="F45" s="6">
        <v>4</v>
      </c>
      <c r="G45" s="6">
        <v>4</v>
      </c>
      <c r="H45" s="6">
        <v>4</v>
      </c>
      <c r="I45" s="6">
        <v>4</v>
      </c>
      <c r="J45" s="2">
        <f t="shared" si="0"/>
        <v>4</v>
      </c>
      <c r="K45" s="2"/>
      <c r="L45" s="6">
        <v>4</v>
      </c>
      <c r="M45" s="6">
        <v>4</v>
      </c>
      <c r="N45" s="6">
        <v>4</v>
      </c>
      <c r="O45" s="6">
        <v>4</v>
      </c>
      <c r="P45" s="6">
        <v>4</v>
      </c>
      <c r="Q45" s="2">
        <f t="shared" si="1"/>
        <v>4</v>
      </c>
      <c r="R45" s="2"/>
      <c r="S45" s="6">
        <v>4</v>
      </c>
      <c r="T45" s="6">
        <v>4</v>
      </c>
      <c r="U45" s="6">
        <v>4</v>
      </c>
      <c r="V45" s="6">
        <v>4</v>
      </c>
      <c r="W45" s="6">
        <v>4</v>
      </c>
      <c r="X45" s="2">
        <f t="shared" si="2"/>
        <v>4</v>
      </c>
      <c r="Y45" s="2"/>
      <c r="Z45" s="6">
        <v>4</v>
      </c>
      <c r="AA45" s="6">
        <v>4</v>
      </c>
      <c r="AB45" s="6">
        <v>4</v>
      </c>
      <c r="AC45" s="6">
        <v>4</v>
      </c>
      <c r="AD45" s="2">
        <f t="shared" si="3"/>
        <v>4</v>
      </c>
      <c r="AE45" s="2"/>
      <c r="AF45" s="6">
        <v>4</v>
      </c>
      <c r="AG45" s="6">
        <v>4</v>
      </c>
      <c r="AH45" s="6">
        <v>4</v>
      </c>
      <c r="AI45" s="6">
        <v>4</v>
      </c>
      <c r="AJ45" s="2">
        <f t="shared" si="4"/>
        <v>4</v>
      </c>
      <c r="AK45" s="2"/>
      <c r="AL45" s="9">
        <v>4</v>
      </c>
      <c r="AM45" s="9">
        <v>4</v>
      </c>
      <c r="AN45" s="9">
        <v>4</v>
      </c>
      <c r="AO45" s="2">
        <f t="shared" si="5"/>
        <v>4</v>
      </c>
    </row>
    <row r="46" spans="1:41" s="7" customFormat="1" x14ac:dyDescent="0.2">
      <c r="A46" s="6">
        <v>44</v>
      </c>
      <c r="B46" s="6">
        <v>4</v>
      </c>
      <c r="C46" s="6">
        <v>4</v>
      </c>
      <c r="D46" s="6">
        <v>4</v>
      </c>
      <c r="E46" s="6">
        <v>4</v>
      </c>
      <c r="F46" s="6">
        <v>4</v>
      </c>
      <c r="G46" s="6">
        <v>4</v>
      </c>
      <c r="H46" s="6">
        <v>4</v>
      </c>
      <c r="I46" s="6">
        <v>4</v>
      </c>
      <c r="J46" s="2">
        <f t="shared" si="0"/>
        <v>4</v>
      </c>
      <c r="K46" s="2"/>
      <c r="L46" s="6">
        <v>4</v>
      </c>
      <c r="M46" s="6">
        <v>4</v>
      </c>
      <c r="N46" s="6">
        <v>4</v>
      </c>
      <c r="O46" s="6">
        <v>4</v>
      </c>
      <c r="P46" s="6">
        <v>4</v>
      </c>
      <c r="Q46" s="2">
        <f t="shared" si="1"/>
        <v>4</v>
      </c>
      <c r="R46" s="2"/>
      <c r="S46" s="6">
        <v>4</v>
      </c>
      <c r="T46" s="6">
        <v>4</v>
      </c>
      <c r="U46" s="6">
        <v>4</v>
      </c>
      <c r="V46" s="6">
        <v>4</v>
      </c>
      <c r="W46" s="6">
        <v>4</v>
      </c>
      <c r="X46" s="2">
        <f t="shared" si="2"/>
        <v>4</v>
      </c>
      <c r="Y46" s="2"/>
      <c r="Z46" s="6">
        <v>4</v>
      </c>
      <c r="AA46" s="6">
        <v>4</v>
      </c>
      <c r="AB46" s="6">
        <v>4</v>
      </c>
      <c r="AC46" s="6">
        <v>4</v>
      </c>
      <c r="AD46" s="2">
        <f t="shared" si="3"/>
        <v>4</v>
      </c>
      <c r="AE46" s="2"/>
      <c r="AF46" s="6">
        <v>4</v>
      </c>
      <c r="AG46" s="6">
        <v>4</v>
      </c>
      <c r="AH46" s="6">
        <v>4</v>
      </c>
      <c r="AI46" s="6">
        <v>4</v>
      </c>
      <c r="AJ46" s="2">
        <f t="shared" si="4"/>
        <v>4</v>
      </c>
      <c r="AK46" s="2"/>
      <c r="AL46" s="9">
        <v>4</v>
      </c>
      <c r="AM46" s="9">
        <v>4</v>
      </c>
      <c r="AN46" s="9">
        <v>4</v>
      </c>
      <c r="AO46" s="2">
        <f t="shared" si="5"/>
        <v>4</v>
      </c>
    </row>
    <row r="47" spans="1:41" s="7" customFormat="1" x14ac:dyDescent="0.2">
      <c r="A47" s="6">
        <v>45</v>
      </c>
      <c r="B47" s="6">
        <v>4</v>
      </c>
      <c r="C47" s="6">
        <v>4</v>
      </c>
      <c r="D47" s="6">
        <v>4</v>
      </c>
      <c r="E47" s="6">
        <v>4</v>
      </c>
      <c r="F47" s="6">
        <v>4</v>
      </c>
      <c r="G47" s="6">
        <v>4</v>
      </c>
      <c r="H47" s="6">
        <v>4</v>
      </c>
      <c r="I47" s="6">
        <v>4</v>
      </c>
      <c r="J47" s="2">
        <f t="shared" si="0"/>
        <v>4</v>
      </c>
      <c r="K47" s="2"/>
      <c r="L47" s="6">
        <v>4</v>
      </c>
      <c r="M47" s="6">
        <v>4</v>
      </c>
      <c r="N47" s="6">
        <v>4</v>
      </c>
      <c r="O47" s="6">
        <v>4</v>
      </c>
      <c r="P47" s="6">
        <v>4</v>
      </c>
      <c r="Q47" s="2">
        <f t="shared" si="1"/>
        <v>4</v>
      </c>
      <c r="R47" s="2"/>
      <c r="S47" s="6">
        <v>4</v>
      </c>
      <c r="T47" s="6">
        <v>4</v>
      </c>
      <c r="U47" s="6">
        <v>4</v>
      </c>
      <c r="V47" s="6">
        <v>4</v>
      </c>
      <c r="W47" s="6">
        <v>4</v>
      </c>
      <c r="X47" s="2">
        <f t="shared" si="2"/>
        <v>4</v>
      </c>
      <c r="Y47" s="2"/>
      <c r="Z47" s="6">
        <v>4</v>
      </c>
      <c r="AA47" s="6">
        <v>4</v>
      </c>
      <c r="AB47" s="6">
        <v>4</v>
      </c>
      <c r="AC47" s="6">
        <v>4</v>
      </c>
      <c r="AD47" s="2">
        <f t="shared" si="3"/>
        <v>4</v>
      </c>
      <c r="AE47" s="2"/>
      <c r="AF47" s="6">
        <v>4</v>
      </c>
      <c r="AG47" s="6">
        <v>4</v>
      </c>
      <c r="AH47" s="6">
        <v>4</v>
      </c>
      <c r="AI47" s="6">
        <v>4</v>
      </c>
      <c r="AJ47" s="2">
        <f t="shared" si="4"/>
        <v>4</v>
      </c>
      <c r="AK47" s="2"/>
      <c r="AL47" s="9">
        <v>4</v>
      </c>
      <c r="AM47" s="9">
        <v>4</v>
      </c>
      <c r="AN47" s="9">
        <v>4</v>
      </c>
      <c r="AO47" s="2">
        <f t="shared" si="5"/>
        <v>4</v>
      </c>
    </row>
    <row r="48" spans="1:41" s="7" customFormat="1" x14ac:dyDescent="0.2">
      <c r="A48" s="6">
        <v>46</v>
      </c>
      <c r="B48" s="6">
        <v>4</v>
      </c>
      <c r="C48" s="6">
        <v>4</v>
      </c>
      <c r="D48" s="6">
        <v>4</v>
      </c>
      <c r="E48" s="6">
        <v>4</v>
      </c>
      <c r="F48" s="6">
        <v>4</v>
      </c>
      <c r="G48" s="6">
        <v>4</v>
      </c>
      <c r="H48" s="6">
        <v>4</v>
      </c>
      <c r="I48" s="6">
        <v>4</v>
      </c>
      <c r="J48" s="2">
        <f t="shared" si="0"/>
        <v>4</v>
      </c>
      <c r="K48" s="2"/>
      <c r="L48" s="6">
        <v>4</v>
      </c>
      <c r="M48" s="6">
        <v>4</v>
      </c>
      <c r="N48" s="6">
        <v>4</v>
      </c>
      <c r="O48" s="6">
        <v>4</v>
      </c>
      <c r="P48" s="6">
        <v>4</v>
      </c>
      <c r="Q48" s="2">
        <f t="shared" si="1"/>
        <v>4</v>
      </c>
      <c r="R48" s="2"/>
      <c r="S48" s="6">
        <v>4</v>
      </c>
      <c r="T48" s="6">
        <v>4</v>
      </c>
      <c r="U48" s="6">
        <v>4</v>
      </c>
      <c r="V48" s="6">
        <v>4</v>
      </c>
      <c r="W48" s="6">
        <v>4</v>
      </c>
      <c r="X48" s="2">
        <f t="shared" si="2"/>
        <v>4</v>
      </c>
      <c r="Y48" s="2"/>
      <c r="Z48" s="6">
        <v>4</v>
      </c>
      <c r="AA48" s="6">
        <v>4</v>
      </c>
      <c r="AB48" s="6">
        <v>4</v>
      </c>
      <c r="AC48" s="6">
        <v>4</v>
      </c>
      <c r="AD48" s="2">
        <f t="shared" si="3"/>
        <v>4</v>
      </c>
      <c r="AE48" s="2"/>
      <c r="AF48" s="6">
        <v>4</v>
      </c>
      <c r="AG48" s="6">
        <v>4</v>
      </c>
      <c r="AH48" s="6">
        <v>4</v>
      </c>
      <c r="AI48" s="6">
        <v>4</v>
      </c>
      <c r="AJ48" s="2">
        <f t="shared" si="4"/>
        <v>4</v>
      </c>
      <c r="AK48" s="2"/>
      <c r="AL48" s="9">
        <v>4</v>
      </c>
      <c r="AM48" s="9">
        <v>4</v>
      </c>
      <c r="AN48" s="9">
        <v>4</v>
      </c>
      <c r="AO48" s="2">
        <f t="shared" si="5"/>
        <v>4</v>
      </c>
    </row>
    <row r="49" spans="1:41" s="7" customFormat="1" x14ac:dyDescent="0.2">
      <c r="A49" s="6">
        <v>47</v>
      </c>
      <c r="B49" s="6">
        <v>3</v>
      </c>
      <c r="C49" s="6">
        <v>3</v>
      </c>
      <c r="D49" s="6">
        <v>3</v>
      </c>
      <c r="E49" s="6">
        <v>2</v>
      </c>
      <c r="F49" s="6">
        <v>4</v>
      </c>
      <c r="G49" s="6">
        <v>3</v>
      </c>
      <c r="H49" s="6">
        <v>3</v>
      </c>
      <c r="I49" s="6">
        <v>3</v>
      </c>
      <c r="J49" s="2">
        <f t="shared" si="0"/>
        <v>3</v>
      </c>
      <c r="K49" s="2"/>
      <c r="L49" s="6">
        <v>4</v>
      </c>
      <c r="M49" s="6">
        <v>3</v>
      </c>
      <c r="N49" s="6">
        <v>3</v>
      </c>
      <c r="O49" s="6">
        <v>2</v>
      </c>
      <c r="P49" s="6" t="s">
        <v>54</v>
      </c>
      <c r="Q49" s="2">
        <f t="shared" si="1"/>
        <v>3</v>
      </c>
      <c r="R49" s="2"/>
      <c r="S49" s="6">
        <v>4</v>
      </c>
      <c r="T49" s="6">
        <v>4</v>
      </c>
      <c r="U49" s="6">
        <v>4</v>
      </c>
      <c r="V49" s="6">
        <v>4</v>
      </c>
      <c r="W49" s="6">
        <v>4</v>
      </c>
      <c r="X49" s="2">
        <f t="shared" si="2"/>
        <v>4</v>
      </c>
      <c r="Y49" s="2"/>
      <c r="Z49" s="6">
        <v>3</v>
      </c>
      <c r="AA49" s="6">
        <v>4</v>
      </c>
      <c r="AB49" s="6">
        <v>3</v>
      </c>
      <c r="AC49" s="6">
        <v>4</v>
      </c>
      <c r="AD49" s="2">
        <f t="shared" si="3"/>
        <v>3.5</v>
      </c>
      <c r="AE49" s="2"/>
      <c r="AF49" s="6">
        <v>3</v>
      </c>
      <c r="AG49" s="6">
        <v>4</v>
      </c>
      <c r="AH49" s="6">
        <v>3</v>
      </c>
      <c r="AI49" s="6">
        <v>4</v>
      </c>
      <c r="AJ49" s="2">
        <f t="shared" si="4"/>
        <v>3.5</v>
      </c>
      <c r="AK49" s="2"/>
      <c r="AL49" s="9">
        <v>4</v>
      </c>
      <c r="AM49" s="9">
        <v>4</v>
      </c>
      <c r="AN49" s="9">
        <v>4</v>
      </c>
      <c r="AO49" s="2">
        <f t="shared" si="5"/>
        <v>4</v>
      </c>
    </row>
    <row r="50" spans="1:41" s="7" customFormat="1" x14ac:dyDescent="0.2">
      <c r="A50" s="6">
        <v>48</v>
      </c>
      <c r="B50" s="6">
        <v>4</v>
      </c>
      <c r="C50" s="6">
        <v>4</v>
      </c>
      <c r="D50" s="6">
        <v>4</v>
      </c>
      <c r="E50" s="6">
        <v>4</v>
      </c>
      <c r="F50" s="6">
        <v>4</v>
      </c>
      <c r="G50" s="6">
        <v>4</v>
      </c>
      <c r="H50" s="6">
        <v>4</v>
      </c>
      <c r="I50" s="6">
        <v>4</v>
      </c>
      <c r="J50" s="2">
        <f t="shared" si="0"/>
        <v>4</v>
      </c>
      <c r="K50" s="2"/>
      <c r="L50" s="6">
        <v>4</v>
      </c>
      <c r="M50" s="6">
        <v>4</v>
      </c>
      <c r="N50" s="6">
        <v>4</v>
      </c>
      <c r="O50" s="6">
        <v>4</v>
      </c>
      <c r="P50" s="6">
        <v>4</v>
      </c>
      <c r="Q50" s="2">
        <f t="shared" si="1"/>
        <v>4</v>
      </c>
      <c r="R50" s="2"/>
      <c r="S50" s="6">
        <v>4</v>
      </c>
      <c r="T50" s="6">
        <v>4</v>
      </c>
      <c r="U50" s="6">
        <v>4</v>
      </c>
      <c r="V50" s="6">
        <v>4</v>
      </c>
      <c r="W50" s="6">
        <v>4</v>
      </c>
      <c r="X50" s="2">
        <f t="shared" si="2"/>
        <v>4</v>
      </c>
      <c r="Y50" s="2"/>
      <c r="Z50" s="6">
        <v>4</v>
      </c>
      <c r="AA50" s="6">
        <v>4</v>
      </c>
      <c r="AB50" s="6">
        <v>4</v>
      </c>
      <c r="AC50" s="6">
        <v>4</v>
      </c>
      <c r="AD50" s="2">
        <f t="shared" si="3"/>
        <v>4</v>
      </c>
      <c r="AE50" s="2"/>
      <c r="AF50" s="6">
        <v>4</v>
      </c>
      <c r="AG50" s="6">
        <v>4</v>
      </c>
      <c r="AH50" s="6">
        <v>4</v>
      </c>
      <c r="AI50" s="6">
        <v>4</v>
      </c>
      <c r="AJ50" s="2">
        <f t="shared" si="4"/>
        <v>4</v>
      </c>
      <c r="AK50" s="2"/>
      <c r="AL50" s="9">
        <v>4</v>
      </c>
      <c r="AM50" s="9">
        <v>4</v>
      </c>
      <c r="AN50" s="9">
        <v>4</v>
      </c>
      <c r="AO50" s="2">
        <f t="shared" si="5"/>
        <v>4</v>
      </c>
    </row>
    <row r="51" spans="1:41" s="7" customFormat="1" x14ac:dyDescent="0.2">
      <c r="A51" s="6">
        <v>49</v>
      </c>
      <c r="B51" s="6">
        <v>4</v>
      </c>
      <c r="C51" s="6">
        <v>4</v>
      </c>
      <c r="D51" s="6">
        <v>2</v>
      </c>
      <c r="E51" s="6">
        <v>3</v>
      </c>
      <c r="F51" s="6">
        <v>4</v>
      </c>
      <c r="G51" s="6">
        <v>4</v>
      </c>
      <c r="H51" s="6">
        <v>3</v>
      </c>
      <c r="I51" s="6">
        <v>4</v>
      </c>
      <c r="J51" s="2">
        <f t="shared" si="0"/>
        <v>3.5</v>
      </c>
      <c r="K51" s="2"/>
      <c r="L51" s="6">
        <v>4</v>
      </c>
      <c r="M51" s="6">
        <v>4</v>
      </c>
      <c r="N51" s="6">
        <v>3</v>
      </c>
      <c r="O51" s="6" t="s">
        <v>54</v>
      </c>
      <c r="P51" s="6" t="s">
        <v>54</v>
      </c>
      <c r="Q51" s="2">
        <f t="shared" si="1"/>
        <v>3.6666666666666665</v>
      </c>
      <c r="R51" s="2"/>
      <c r="S51" s="6">
        <v>3</v>
      </c>
      <c r="T51" s="6">
        <v>4</v>
      </c>
      <c r="U51" s="6">
        <v>3</v>
      </c>
      <c r="V51" s="6">
        <v>4</v>
      </c>
      <c r="W51" s="6">
        <v>4</v>
      </c>
      <c r="X51" s="2">
        <f t="shared" si="2"/>
        <v>3.6</v>
      </c>
      <c r="Y51" s="2"/>
      <c r="Z51" s="6">
        <v>4</v>
      </c>
      <c r="AA51" s="6">
        <v>4</v>
      </c>
      <c r="AB51" s="6">
        <v>4</v>
      </c>
      <c r="AC51" s="6">
        <v>4</v>
      </c>
      <c r="AD51" s="2">
        <f t="shared" si="3"/>
        <v>4</v>
      </c>
      <c r="AE51" s="2"/>
      <c r="AF51" s="6">
        <v>3</v>
      </c>
      <c r="AG51" s="6">
        <v>4</v>
      </c>
      <c r="AH51" s="6">
        <v>4</v>
      </c>
      <c r="AI51" s="6">
        <v>3</v>
      </c>
      <c r="AJ51" s="2">
        <f t="shared" si="4"/>
        <v>3.5</v>
      </c>
      <c r="AK51" s="2"/>
      <c r="AL51" s="9">
        <v>3</v>
      </c>
      <c r="AM51" s="9">
        <v>3</v>
      </c>
      <c r="AN51" s="9">
        <v>3</v>
      </c>
      <c r="AO51" s="2">
        <f t="shared" si="5"/>
        <v>3</v>
      </c>
    </row>
    <row r="52" spans="1:41" s="7" customFormat="1" x14ac:dyDescent="0.2">
      <c r="A52" s="6">
        <v>50</v>
      </c>
      <c r="B52" s="6">
        <v>3</v>
      </c>
      <c r="C52" s="6">
        <v>4</v>
      </c>
      <c r="D52" s="6">
        <v>4</v>
      </c>
      <c r="E52" s="6">
        <v>3</v>
      </c>
      <c r="F52" s="6">
        <v>4</v>
      </c>
      <c r="G52" s="6">
        <v>4</v>
      </c>
      <c r="H52" s="6">
        <v>3</v>
      </c>
      <c r="I52" s="6">
        <v>4</v>
      </c>
      <c r="J52" s="2">
        <f t="shared" si="0"/>
        <v>3.625</v>
      </c>
      <c r="K52" s="2"/>
      <c r="L52" s="6">
        <v>4</v>
      </c>
      <c r="M52" s="6">
        <v>3</v>
      </c>
      <c r="N52" s="6">
        <v>4</v>
      </c>
      <c r="O52" s="6">
        <v>3</v>
      </c>
      <c r="P52" s="6">
        <v>3</v>
      </c>
      <c r="Q52" s="2">
        <f t="shared" si="1"/>
        <v>3.4</v>
      </c>
      <c r="R52" s="2"/>
      <c r="S52" s="6">
        <v>3</v>
      </c>
      <c r="T52" s="6">
        <v>4</v>
      </c>
      <c r="U52" s="6">
        <v>4</v>
      </c>
      <c r="V52" s="6">
        <v>4</v>
      </c>
      <c r="W52" s="6">
        <v>4</v>
      </c>
      <c r="X52" s="2">
        <f t="shared" si="2"/>
        <v>3.8</v>
      </c>
      <c r="Y52" s="2"/>
      <c r="Z52" s="6">
        <v>4</v>
      </c>
      <c r="AA52" s="6">
        <v>3</v>
      </c>
      <c r="AB52" s="6">
        <v>4</v>
      </c>
      <c r="AC52" s="6">
        <v>4</v>
      </c>
      <c r="AD52" s="2">
        <f t="shared" si="3"/>
        <v>3.75</v>
      </c>
      <c r="AE52" s="2"/>
      <c r="AF52" s="6">
        <v>4</v>
      </c>
      <c r="AG52" s="6">
        <v>3</v>
      </c>
      <c r="AH52" s="6">
        <v>3</v>
      </c>
      <c r="AI52" s="6">
        <v>3</v>
      </c>
      <c r="AJ52" s="2">
        <f t="shared" si="4"/>
        <v>3.25</v>
      </c>
      <c r="AK52" s="2"/>
      <c r="AL52" s="9">
        <v>3</v>
      </c>
      <c r="AM52" s="9">
        <v>4</v>
      </c>
      <c r="AN52" s="9">
        <v>4</v>
      </c>
      <c r="AO52" s="2">
        <f t="shared" si="5"/>
        <v>3.6666666666666665</v>
      </c>
    </row>
    <row r="53" spans="1:41" s="7" customFormat="1" x14ac:dyDescent="0.2">
      <c r="A53" s="6">
        <v>51</v>
      </c>
      <c r="B53" s="6">
        <v>3</v>
      </c>
      <c r="C53" s="6">
        <v>4</v>
      </c>
      <c r="D53" s="6">
        <v>4</v>
      </c>
      <c r="E53" s="6">
        <v>3</v>
      </c>
      <c r="F53" s="6">
        <v>4</v>
      </c>
      <c r="G53" s="6">
        <v>4</v>
      </c>
      <c r="H53" s="6">
        <v>4</v>
      </c>
      <c r="I53" s="6">
        <v>4</v>
      </c>
      <c r="J53" s="2">
        <f t="shared" si="0"/>
        <v>3.75</v>
      </c>
      <c r="K53" s="2"/>
      <c r="L53" s="6">
        <v>3</v>
      </c>
      <c r="M53" s="6">
        <v>4</v>
      </c>
      <c r="N53" s="6">
        <v>4</v>
      </c>
      <c r="O53" s="6">
        <v>3</v>
      </c>
      <c r="P53" s="6">
        <v>4</v>
      </c>
      <c r="Q53" s="2">
        <f t="shared" si="1"/>
        <v>3.6</v>
      </c>
      <c r="R53" s="2"/>
      <c r="S53" s="6">
        <v>3</v>
      </c>
      <c r="T53" s="6">
        <v>4</v>
      </c>
      <c r="U53" s="6">
        <v>4</v>
      </c>
      <c r="V53" s="6">
        <v>3</v>
      </c>
      <c r="W53" s="6">
        <v>3</v>
      </c>
      <c r="X53" s="2">
        <f t="shared" si="2"/>
        <v>3.4</v>
      </c>
      <c r="Y53" s="2"/>
      <c r="Z53" s="6">
        <v>3</v>
      </c>
      <c r="AA53" s="6">
        <v>4</v>
      </c>
      <c r="AB53" s="6">
        <v>4</v>
      </c>
      <c r="AC53" s="6">
        <v>4</v>
      </c>
      <c r="AD53" s="2">
        <f t="shared" si="3"/>
        <v>3.75</v>
      </c>
      <c r="AE53" s="2"/>
      <c r="AF53" s="6">
        <v>4</v>
      </c>
      <c r="AG53" s="6">
        <v>3</v>
      </c>
      <c r="AH53" s="6">
        <v>3</v>
      </c>
      <c r="AI53" s="6">
        <v>4</v>
      </c>
      <c r="AJ53" s="2">
        <f t="shared" si="4"/>
        <v>3.5</v>
      </c>
      <c r="AK53" s="2"/>
      <c r="AL53" s="9">
        <v>3</v>
      </c>
      <c r="AM53" s="9">
        <v>4</v>
      </c>
      <c r="AN53" s="9">
        <v>4</v>
      </c>
      <c r="AO53" s="2">
        <f t="shared" si="5"/>
        <v>3.6666666666666665</v>
      </c>
    </row>
    <row r="54" spans="1:41" s="7" customFormat="1" x14ac:dyDescent="0.2">
      <c r="A54" s="6">
        <v>52</v>
      </c>
      <c r="B54" s="6">
        <v>3</v>
      </c>
      <c r="C54" s="6">
        <v>4</v>
      </c>
      <c r="D54" s="6">
        <v>4</v>
      </c>
      <c r="E54" s="6">
        <v>4</v>
      </c>
      <c r="F54" s="6">
        <v>4</v>
      </c>
      <c r="G54" s="6">
        <v>3</v>
      </c>
      <c r="H54" s="6">
        <v>4</v>
      </c>
      <c r="I54" s="6">
        <v>4</v>
      </c>
      <c r="J54" s="2">
        <f t="shared" si="0"/>
        <v>3.75</v>
      </c>
      <c r="K54" s="2"/>
      <c r="L54" s="6">
        <v>4</v>
      </c>
      <c r="M54" s="6">
        <v>3</v>
      </c>
      <c r="N54" s="6">
        <v>3</v>
      </c>
      <c r="O54" s="6">
        <v>4</v>
      </c>
      <c r="P54" s="6">
        <v>4</v>
      </c>
      <c r="Q54" s="2">
        <f t="shared" si="1"/>
        <v>3.6</v>
      </c>
      <c r="R54" s="2"/>
      <c r="S54" s="6">
        <v>4</v>
      </c>
      <c r="T54" s="6">
        <v>4</v>
      </c>
      <c r="U54" s="6">
        <v>3</v>
      </c>
      <c r="V54" s="6">
        <v>3</v>
      </c>
      <c r="W54" s="6">
        <v>4</v>
      </c>
      <c r="X54" s="2">
        <f t="shared" si="2"/>
        <v>3.6</v>
      </c>
      <c r="Y54" s="2"/>
      <c r="Z54" s="6">
        <v>4</v>
      </c>
      <c r="AA54" s="6">
        <v>3</v>
      </c>
      <c r="AB54" s="6">
        <v>4</v>
      </c>
      <c r="AC54" s="6">
        <v>4</v>
      </c>
      <c r="AD54" s="2">
        <f t="shared" si="3"/>
        <v>3.75</v>
      </c>
      <c r="AE54" s="2"/>
      <c r="AF54" s="6">
        <v>4</v>
      </c>
      <c r="AG54" s="6">
        <v>4</v>
      </c>
      <c r="AH54" s="6">
        <v>4</v>
      </c>
      <c r="AI54" s="6">
        <v>4</v>
      </c>
      <c r="AJ54" s="2">
        <f t="shared" si="4"/>
        <v>4</v>
      </c>
      <c r="AK54" s="2"/>
      <c r="AL54" s="9">
        <v>4</v>
      </c>
      <c r="AM54" s="9">
        <v>4</v>
      </c>
      <c r="AN54" s="9">
        <v>4</v>
      </c>
      <c r="AO54" s="2">
        <f t="shared" si="5"/>
        <v>4</v>
      </c>
    </row>
    <row r="55" spans="1:41" s="7" customFormat="1" x14ac:dyDescent="0.2">
      <c r="A55" s="6">
        <v>53</v>
      </c>
      <c r="B55" s="6">
        <v>3</v>
      </c>
      <c r="C55" s="6">
        <v>4</v>
      </c>
      <c r="D55" s="6">
        <v>4</v>
      </c>
      <c r="E55" s="6">
        <v>3</v>
      </c>
      <c r="F55" s="6">
        <v>3</v>
      </c>
      <c r="G55" s="6">
        <v>3</v>
      </c>
      <c r="H55" s="6">
        <v>4</v>
      </c>
      <c r="I55" s="6">
        <v>4</v>
      </c>
      <c r="J55" s="2">
        <f t="shared" si="0"/>
        <v>3.5</v>
      </c>
      <c r="K55" s="2"/>
      <c r="L55" s="6">
        <v>3</v>
      </c>
      <c r="M55" s="6">
        <v>3</v>
      </c>
      <c r="N55" s="6">
        <v>4</v>
      </c>
      <c r="O55" s="6">
        <v>4</v>
      </c>
      <c r="P55" s="6">
        <v>4</v>
      </c>
      <c r="Q55" s="2">
        <f t="shared" si="1"/>
        <v>3.6</v>
      </c>
      <c r="R55" s="2"/>
      <c r="S55" s="6">
        <v>4</v>
      </c>
      <c r="T55" s="6">
        <v>4</v>
      </c>
      <c r="U55" s="6">
        <v>4</v>
      </c>
      <c r="V55" s="6">
        <v>4</v>
      </c>
      <c r="W55" s="6">
        <v>4</v>
      </c>
      <c r="X55" s="2">
        <f t="shared" si="2"/>
        <v>4</v>
      </c>
      <c r="Y55" s="2"/>
      <c r="Z55" s="6">
        <v>4</v>
      </c>
      <c r="AA55" s="6">
        <v>4</v>
      </c>
      <c r="AB55" s="6">
        <v>3</v>
      </c>
      <c r="AC55" s="6">
        <v>4</v>
      </c>
      <c r="AD55" s="2">
        <f t="shared" si="3"/>
        <v>3.75</v>
      </c>
      <c r="AE55" s="2"/>
      <c r="AF55" s="6">
        <v>4</v>
      </c>
      <c r="AG55" s="6">
        <v>3</v>
      </c>
      <c r="AH55" s="6">
        <v>3</v>
      </c>
      <c r="AI55" s="6">
        <v>4</v>
      </c>
      <c r="AJ55" s="2">
        <f t="shared" si="4"/>
        <v>3.5</v>
      </c>
      <c r="AK55" s="2"/>
      <c r="AL55" s="9">
        <v>4</v>
      </c>
      <c r="AM55" s="9">
        <v>4</v>
      </c>
      <c r="AN55" s="9">
        <v>4</v>
      </c>
      <c r="AO55" s="2">
        <f t="shared" si="5"/>
        <v>4</v>
      </c>
    </row>
    <row r="56" spans="1:41" s="7" customFormat="1" x14ac:dyDescent="0.2">
      <c r="A56" s="6">
        <v>54</v>
      </c>
      <c r="B56" s="6">
        <v>4</v>
      </c>
      <c r="C56" s="6">
        <v>4</v>
      </c>
      <c r="D56" s="6">
        <v>4</v>
      </c>
      <c r="E56" s="6">
        <v>3</v>
      </c>
      <c r="F56" s="6">
        <v>4</v>
      </c>
      <c r="G56" s="6">
        <v>3</v>
      </c>
      <c r="H56" s="6">
        <v>4</v>
      </c>
      <c r="I56" s="6">
        <v>3</v>
      </c>
      <c r="J56" s="2">
        <f t="shared" si="0"/>
        <v>3.625</v>
      </c>
      <c r="K56" s="2"/>
      <c r="L56" s="6">
        <v>4</v>
      </c>
      <c r="M56" s="6">
        <v>4</v>
      </c>
      <c r="N56" s="6">
        <v>4</v>
      </c>
      <c r="O56" s="6">
        <v>4</v>
      </c>
      <c r="P56" s="6">
        <v>4</v>
      </c>
      <c r="Q56" s="2">
        <f t="shared" si="1"/>
        <v>4</v>
      </c>
      <c r="R56" s="2"/>
      <c r="S56" s="6">
        <v>4</v>
      </c>
      <c r="T56" s="6">
        <v>3</v>
      </c>
      <c r="U56" s="6">
        <v>3</v>
      </c>
      <c r="V56" s="6">
        <v>4</v>
      </c>
      <c r="W56" s="6">
        <v>4</v>
      </c>
      <c r="X56" s="2">
        <f t="shared" si="2"/>
        <v>3.6</v>
      </c>
      <c r="Y56" s="2"/>
      <c r="Z56" s="6">
        <v>4</v>
      </c>
      <c r="AA56" s="6">
        <v>3</v>
      </c>
      <c r="AB56" s="6">
        <v>4</v>
      </c>
      <c r="AC56" s="6">
        <v>4</v>
      </c>
      <c r="AD56" s="2">
        <f t="shared" si="3"/>
        <v>3.75</v>
      </c>
      <c r="AE56" s="2"/>
      <c r="AF56" s="6">
        <v>4</v>
      </c>
      <c r="AG56" s="6">
        <v>4</v>
      </c>
      <c r="AH56" s="6">
        <v>4</v>
      </c>
      <c r="AI56" s="6">
        <v>4</v>
      </c>
      <c r="AJ56" s="2">
        <f t="shared" si="4"/>
        <v>4</v>
      </c>
      <c r="AK56" s="2"/>
      <c r="AL56" s="9">
        <v>4</v>
      </c>
      <c r="AM56" s="9">
        <v>4</v>
      </c>
      <c r="AN56" s="9">
        <v>4</v>
      </c>
      <c r="AO56" s="2">
        <f t="shared" si="5"/>
        <v>4</v>
      </c>
    </row>
    <row r="57" spans="1:41" s="7" customFormat="1" x14ac:dyDescent="0.2">
      <c r="A57" s="6">
        <v>55</v>
      </c>
      <c r="B57" s="6">
        <v>4</v>
      </c>
      <c r="C57" s="6">
        <v>4</v>
      </c>
      <c r="D57" s="6">
        <v>4</v>
      </c>
      <c r="E57" s="6">
        <v>4</v>
      </c>
      <c r="F57" s="6">
        <v>4</v>
      </c>
      <c r="G57" s="6">
        <v>4</v>
      </c>
      <c r="H57" s="6">
        <v>4</v>
      </c>
      <c r="I57" s="6">
        <v>4</v>
      </c>
      <c r="J57" s="2">
        <f t="shared" si="0"/>
        <v>4</v>
      </c>
      <c r="K57" s="2"/>
      <c r="L57" s="6">
        <v>4</v>
      </c>
      <c r="M57" s="6">
        <v>4</v>
      </c>
      <c r="N57" s="6">
        <v>4</v>
      </c>
      <c r="O57" s="6">
        <v>4</v>
      </c>
      <c r="P57" s="6">
        <v>4</v>
      </c>
      <c r="Q57" s="2">
        <f t="shared" si="1"/>
        <v>4</v>
      </c>
      <c r="R57" s="2"/>
      <c r="S57" s="6">
        <v>4</v>
      </c>
      <c r="T57" s="6">
        <v>4</v>
      </c>
      <c r="U57" s="6">
        <v>4</v>
      </c>
      <c r="V57" s="6">
        <v>4</v>
      </c>
      <c r="W57" s="6">
        <v>4</v>
      </c>
      <c r="X57" s="2">
        <f t="shared" si="2"/>
        <v>4</v>
      </c>
      <c r="Y57" s="2"/>
      <c r="Z57" s="6">
        <v>4</v>
      </c>
      <c r="AA57" s="6">
        <v>4</v>
      </c>
      <c r="AB57" s="6">
        <v>4</v>
      </c>
      <c r="AC57" s="6">
        <v>4</v>
      </c>
      <c r="AD57" s="2">
        <f t="shared" si="3"/>
        <v>4</v>
      </c>
      <c r="AE57" s="2"/>
      <c r="AF57" s="6">
        <v>4</v>
      </c>
      <c r="AG57" s="6">
        <v>4</v>
      </c>
      <c r="AH57" s="6">
        <v>4</v>
      </c>
      <c r="AI57" s="6">
        <v>4</v>
      </c>
      <c r="AJ57" s="2">
        <f t="shared" si="4"/>
        <v>4</v>
      </c>
      <c r="AK57" s="2"/>
      <c r="AL57" s="9">
        <v>4</v>
      </c>
      <c r="AM57" s="9">
        <v>4</v>
      </c>
      <c r="AN57" s="9">
        <v>4</v>
      </c>
      <c r="AO57" s="2">
        <f t="shared" si="5"/>
        <v>4</v>
      </c>
    </row>
    <row r="58" spans="1:41" s="7" customFormat="1" x14ac:dyDescent="0.2">
      <c r="A58" s="6">
        <v>56</v>
      </c>
      <c r="B58" s="6">
        <v>4</v>
      </c>
      <c r="C58" s="6">
        <v>4</v>
      </c>
      <c r="D58" s="6">
        <v>4</v>
      </c>
      <c r="E58" s="6">
        <v>4</v>
      </c>
      <c r="F58" s="6">
        <v>4</v>
      </c>
      <c r="G58" s="6">
        <v>4</v>
      </c>
      <c r="H58" s="6">
        <v>4</v>
      </c>
      <c r="I58" s="6">
        <v>4</v>
      </c>
      <c r="J58" s="2">
        <f t="shared" si="0"/>
        <v>4</v>
      </c>
      <c r="K58" s="2"/>
      <c r="L58" s="6">
        <v>4</v>
      </c>
      <c r="M58" s="6">
        <v>4</v>
      </c>
      <c r="N58" s="6">
        <v>4</v>
      </c>
      <c r="O58" s="6">
        <v>4</v>
      </c>
      <c r="P58" s="6">
        <v>4</v>
      </c>
      <c r="Q58" s="2">
        <f t="shared" si="1"/>
        <v>4</v>
      </c>
      <c r="R58" s="2"/>
      <c r="S58" s="6">
        <v>4</v>
      </c>
      <c r="T58" s="6">
        <v>4</v>
      </c>
      <c r="U58" s="6">
        <v>4</v>
      </c>
      <c r="V58" s="6">
        <v>4</v>
      </c>
      <c r="W58" s="6">
        <v>4</v>
      </c>
      <c r="X58" s="2">
        <f t="shared" si="2"/>
        <v>4</v>
      </c>
      <c r="Y58" s="2"/>
      <c r="Z58" s="6">
        <v>4</v>
      </c>
      <c r="AA58" s="6">
        <v>4</v>
      </c>
      <c r="AB58" s="6">
        <v>4</v>
      </c>
      <c r="AC58" s="6">
        <v>4</v>
      </c>
      <c r="AD58" s="2">
        <f t="shared" si="3"/>
        <v>4</v>
      </c>
      <c r="AE58" s="2"/>
      <c r="AF58" s="6">
        <v>4</v>
      </c>
      <c r="AG58" s="6">
        <v>4</v>
      </c>
      <c r="AH58" s="6">
        <v>4</v>
      </c>
      <c r="AI58" s="6">
        <v>4</v>
      </c>
      <c r="AJ58" s="2">
        <f t="shared" si="4"/>
        <v>4</v>
      </c>
      <c r="AK58" s="2"/>
      <c r="AL58" s="9">
        <v>4</v>
      </c>
      <c r="AM58" s="9">
        <v>4</v>
      </c>
      <c r="AN58" s="9">
        <v>4</v>
      </c>
      <c r="AO58" s="2">
        <f t="shared" si="5"/>
        <v>4</v>
      </c>
    </row>
    <row r="59" spans="1:41" s="7" customFormat="1" x14ac:dyDescent="0.2">
      <c r="A59" s="6">
        <v>57</v>
      </c>
      <c r="B59" s="6">
        <v>4</v>
      </c>
      <c r="C59" s="6">
        <v>4</v>
      </c>
      <c r="D59" s="6">
        <v>4</v>
      </c>
      <c r="E59" s="6">
        <v>4</v>
      </c>
      <c r="F59" s="6">
        <v>4</v>
      </c>
      <c r="G59" s="6">
        <v>4</v>
      </c>
      <c r="H59" s="6">
        <v>4</v>
      </c>
      <c r="I59" s="6">
        <v>4</v>
      </c>
      <c r="J59" s="2">
        <f t="shared" si="0"/>
        <v>4</v>
      </c>
      <c r="K59" s="2"/>
      <c r="L59" s="6">
        <v>4</v>
      </c>
      <c r="M59" s="6">
        <v>4</v>
      </c>
      <c r="N59" s="6">
        <v>4</v>
      </c>
      <c r="O59" s="6">
        <v>4</v>
      </c>
      <c r="P59" s="6">
        <v>4</v>
      </c>
      <c r="Q59" s="2">
        <f t="shared" si="1"/>
        <v>4</v>
      </c>
      <c r="R59" s="2"/>
      <c r="S59" s="6">
        <v>4</v>
      </c>
      <c r="T59" s="6">
        <v>4</v>
      </c>
      <c r="U59" s="6">
        <v>4</v>
      </c>
      <c r="V59" s="6">
        <v>4</v>
      </c>
      <c r="W59" s="6">
        <v>4</v>
      </c>
      <c r="X59" s="2">
        <f t="shared" si="2"/>
        <v>4</v>
      </c>
      <c r="Y59" s="2"/>
      <c r="Z59" s="6">
        <v>4</v>
      </c>
      <c r="AA59" s="6">
        <v>4</v>
      </c>
      <c r="AB59" s="6">
        <v>4</v>
      </c>
      <c r="AC59" s="6">
        <v>4</v>
      </c>
      <c r="AD59" s="2">
        <f t="shared" si="3"/>
        <v>4</v>
      </c>
      <c r="AE59" s="2"/>
      <c r="AF59" s="6">
        <v>4</v>
      </c>
      <c r="AG59" s="6">
        <v>4</v>
      </c>
      <c r="AH59" s="6">
        <v>4</v>
      </c>
      <c r="AI59" s="6">
        <v>4</v>
      </c>
      <c r="AJ59" s="2">
        <f t="shared" si="4"/>
        <v>4</v>
      </c>
      <c r="AK59" s="2"/>
      <c r="AL59" s="9">
        <v>4</v>
      </c>
      <c r="AM59" s="9">
        <v>4</v>
      </c>
      <c r="AN59" s="9">
        <v>4</v>
      </c>
      <c r="AO59" s="2">
        <f t="shared" si="5"/>
        <v>4</v>
      </c>
    </row>
    <row r="60" spans="1:41" s="7" customFormat="1" x14ac:dyDescent="0.2">
      <c r="A60" s="6">
        <v>58</v>
      </c>
      <c r="B60" s="6">
        <v>4</v>
      </c>
      <c r="C60" s="6">
        <v>4</v>
      </c>
      <c r="D60" s="6">
        <v>4</v>
      </c>
      <c r="E60" s="6">
        <v>4</v>
      </c>
      <c r="F60" s="6">
        <v>4</v>
      </c>
      <c r="G60" s="6">
        <v>4</v>
      </c>
      <c r="H60" s="6">
        <v>4</v>
      </c>
      <c r="I60" s="6">
        <v>4</v>
      </c>
      <c r="J60" s="2">
        <f t="shared" si="0"/>
        <v>4</v>
      </c>
      <c r="K60" s="2"/>
      <c r="L60" s="6">
        <v>4</v>
      </c>
      <c r="M60" s="6">
        <v>4</v>
      </c>
      <c r="N60" s="6">
        <v>4</v>
      </c>
      <c r="O60" s="6">
        <v>4</v>
      </c>
      <c r="P60" s="6">
        <v>4</v>
      </c>
      <c r="Q60" s="2">
        <f t="shared" si="1"/>
        <v>4</v>
      </c>
      <c r="R60" s="2"/>
      <c r="S60" s="6">
        <v>4</v>
      </c>
      <c r="T60" s="6">
        <v>4</v>
      </c>
      <c r="U60" s="6">
        <v>4</v>
      </c>
      <c r="V60" s="6">
        <v>4</v>
      </c>
      <c r="W60" s="6">
        <v>4</v>
      </c>
      <c r="X60" s="2">
        <f t="shared" si="2"/>
        <v>4</v>
      </c>
      <c r="Y60" s="2"/>
      <c r="Z60" s="6">
        <v>4</v>
      </c>
      <c r="AA60" s="6">
        <v>4</v>
      </c>
      <c r="AB60" s="6">
        <v>4</v>
      </c>
      <c r="AC60" s="6">
        <v>4</v>
      </c>
      <c r="AD60" s="2">
        <f t="shared" si="3"/>
        <v>4</v>
      </c>
      <c r="AE60" s="2"/>
      <c r="AF60" s="6">
        <v>4</v>
      </c>
      <c r="AG60" s="6">
        <v>4</v>
      </c>
      <c r="AH60" s="6">
        <v>4</v>
      </c>
      <c r="AI60" s="6">
        <v>4</v>
      </c>
      <c r="AJ60" s="2">
        <f t="shared" si="4"/>
        <v>4</v>
      </c>
      <c r="AK60" s="2"/>
      <c r="AL60" s="9">
        <v>4</v>
      </c>
      <c r="AM60" s="9">
        <v>4</v>
      </c>
      <c r="AN60" s="9">
        <v>4</v>
      </c>
      <c r="AO60" s="2">
        <f t="shared" si="5"/>
        <v>4</v>
      </c>
    </row>
    <row r="61" spans="1:41" s="7" customFormat="1" x14ac:dyDescent="0.2">
      <c r="A61" s="6">
        <v>59</v>
      </c>
      <c r="B61" s="6">
        <v>4</v>
      </c>
      <c r="C61" s="6">
        <v>4</v>
      </c>
      <c r="D61" s="6">
        <v>4</v>
      </c>
      <c r="E61" s="6">
        <v>4</v>
      </c>
      <c r="F61" s="6">
        <v>4</v>
      </c>
      <c r="G61" s="6">
        <v>4</v>
      </c>
      <c r="H61" s="6">
        <v>4</v>
      </c>
      <c r="I61" s="6">
        <v>4</v>
      </c>
      <c r="J61" s="2">
        <f t="shared" si="0"/>
        <v>4</v>
      </c>
      <c r="K61" s="2"/>
      <c r="L61" s="6">
        <v>4</v>
      </c>
      <c r="M61" s="6">
        <v>4</v>
      </c>
      <c r="N61" s="6">
        <v>4</v>
      </c>
      <c r="O61" s="6">
        <v>4</v>
      </c>
      <c r="P61" s="6">
        <v>4</v>
      </c>
      <c r="Q61" s="2">
        <f t="shared" si="1"/>
        <v>4</v>
      </c>
      <c r="R61" s="2"/>
      <c r="S61" s="6">
        <v>4</v>
      </c>
      <c r="T61" s="6">
        <v>4</v>
      </c>
      <c r="U61" s="6">
        <v>4</v>
      </c>
      <c r="V61" s="6">
        <v>4</v>
      </c>
      <c r="W61" s="6">
        <v>4</v>
      </c>
      <c r="X61" s="2">
        <f t="shared" si="2"/>
        <v>4</v>
      </c>
      <c r="Y61" s="2"/>
      <c r="Z61" s="6">
        <v>4</v>
      </c>
      <c r="AA61" s="6">
        <v>4</v>
      </c>
      <c r="AB61" s="6">
        <v>4</v>
      </c>
      <c r="AC61" s="6">
        <v>4</v>
      </c>
      <c r="AD61" s="2">
        <f t="shared" si="3"/>
        <v>4</v>
      </c>
      <c r="AE61" s="2"/>
      <c r="AF61" s="6">
        <v>4</v>
      </c>
      <c r="AG61" s="6">
        <v>4</v>
      </c>
      <c r="AH61" s="6">
        <v>4</v>
      </c>
      <c r="AI61" s="6">
        <v>4</v>
      </c>
      <c r="AJ61" s="2">
        <f t="shared" si="4"/>
        <v>4</v>
      </c>
      <c r="AK61" s="2"/>
      <c r="AL61" s="9">
        <v>4</v>
      </c>
      <c r="AM61" s="9">
        <v>4</v>
      </c>
      <c r="AN61" s="9">
        <v>4</v>
      </c>
      <c r="AO61" s="2">
        <f t="shared" si="5"/>
        <v>4</v>
      </c>
    </row>
    <row r="62" spans="1:41" s="7" customFormat="1" x14ac:dyDescent="0.2">
      <c r="A62" s="6">
        <v>60</v>
      </c>
      <c r="B62" s="6">
        <v>4</v>
      </c>
      <c r="C62" s="6">
        <v>4</v>
      </c>
      <c r="D62" s="6">
        <v>4</v>
      </c>
      <c r="E62" s="6">
        <v>4</v>
      </c>
      <c r="F62" s="6">
        <v>4</v>
      </c>
      <c r="G62" s="6">
        <v>4</v>
      </c>
      <c r="H62" s="6">
        <v>4</v>
      </c>
      <c r="I62" s="6">
        <v>4</v>
      </c>
      <c r="J62" s="2">
        <f t="shared" si="0"/>
        <v>4</v>
      </c>
      <c r="K62" s="2"/>
      <c r="L62" s="6">
        <v>4</v>
      </c>
      <c r="M62" s="6">
        <v>4</v>
      </c>
      <c r="N62" s="6">
        <v>4</v>
      </c>
      <c r="O62" s="6">
        <v>4</v>
      </c>
      <c r="P62" s="6">
        <v>4</v>
      </c>
      <c r="Q62" s="2">
        <f t="shared" si="1"/>
        <v>4</v>
      </c>
      <c r="R62" s="2"/>
      <c r="S62" s="6">
        <v>4</v>
      </c>
      <c r="T62" s="6">
        <v>4</v>
      </c>
      <c r="U62" s="6">
        <v>4</v>
      </c>
      <c r="V62" s="6">
        <v>4</v>
      </c>
      <c r="W62" s="6">
        <v>4</v>
      </c>
      <c r="X62" s="2">
        <f t="shared" si="2"/>
        <v>4</v>
      </c>
      <c r="Y62" s="2"/>
      <c r="Z62" s="6">
        <v>4</v>
      </c>
      <c r="AA62" s="6">
        <v>4</v>
      </c>
      <c r="AB62" s="6">
        <v>4</v>
      </c>
      <c r="AC62" s="6">
        <v>4</v>
      </c>
      <c r="AD62" s="2">
        <f t="shared" si="3"/>
        <v>4</v>
      </c>
      <c r="AE62" s="2"/>
      <c r="AF62" s="6">
        <v>4</v>
      </c>
      <c r="AG62" s="6">
        <v>4</v>
      </c>
      <c r="AH62" s="6">
        <v>4</v>
      </c>
      <c r="AI62" s="6">
        <v>4</v>
      </c>
      <c r="AJ62" s="2">
        <f t="shared" si="4"/>
        <v>4</v>
      </c>
      <c r="AK62" s="2"/>
      <c r="AL62" s="9">
        <v>4</v>
      </c>
      <c r="AM62" s="9">
        <v>4</v>
      </c>
      <c r="AN62" s="9">
        <v>4</v>
      </c>
      <c r="AO62" s="2">
        <f t="shared" si="5"/>
        <v>4</v>
      </c>
    </row>
    <row r="63" spans="1:41" s="7" customFormat="1" x14ac:dyDescent="0.2">
      <c r="A63" s="6"/>
      <c r="B63" s="6"/>
      <c r="C63" s="6"/>
      <c r="D63" s="6"/>
      <c r="E63" s="6"/>
      <c r="F63" s="6"/>
      <c r="G63" s="6"/>
      <c r="H63" s="6"/>
      <c r="I63" s="6"/>
      <c r="J63" s="2"/>
      <c r="K63" s="2"/>
      <c r="L63" s="6"/>
      <c r="M63" s="6"/>
      <c r="N63" s="6"/>
      <c r="O63" s="6"/>
      <c r="P63" s="6"/>
      <c r="Q63" s="2"/>
      <c r="R63" s="2"/>
      <c r="S63" s="6"/>
      <c r="T63" s="6"/>
      <c r="U63" s="6"/>
      <c r="V63" s="6"/>
      <c r="W63" s="6"/>
      <c r="X63" s="2"/>
      <c r="Y63" s="2"/>
      <c r="Z63" s="6"/>
      <c r="AA63" s="6"/>
      <c r="AB63" s="6"/>
      <c r="AC63" s="6"/>
      <c r="AD63" s="2"/>
      <c r="AE63" s="2"/>
      <c r="AF63" s="6"/>
      <c r="AG63" s="6"/>
      <c r="AH63" s="6"/>
      <c r="AI63" s="6"/>
      <c r="AJ63" s="2"/>
      <c r="AK63" s="2"/>
      <c r="AL63" s="6"/>
      <c r="AM63" s="6"/>
      <c r="AN63" s="6"/>
      <c r="AO63" s="2"/>
    </row>
    <row r="64" spans="1:41" s="8" customFormat="1" x14ac:dyDescent="0.2">
      <c r="A64" s="4" t="s">
        <v>3</v>
      </c>
      <c r="B64" s="5">
        <f t="shared" ref="B64:I64" si="6">AVERAGE(B3:B63)</f>
        <v>3.8666666666666667</v>
      </c>
      <c r="C64" s="5">
        <f t="shared" si="6"/>
        <v>3.9166666666666665</v>
      </c>
      <c r="D64" s="5">
        <f t="shared" si="6"/>
        <v>3.8166666666666669</v>
      </c>
      <c r="E64" s="5">
        <f t="shared" si="6"/>
        <v>3.75</v>
      </c>
      <c r="F64" s="5">
        <f t="shared" si="6"/>
        <v>3.9</v>
      </c>
      <c r="G64" s="5">
        <f t="shared" si="6"/>
        <v>3.8666666666666667</v>
      </c>
      <c r="H64" s="5">
        <f t="shared" si="6"/>
        <v>3.9272727272727272</v>
      </c>
      <c r="I64" s="5">
        <f t="shared" si="6"/>
        <v>3.9</v>
      </c>
      <c r="J64" s="2">
        <f>AVERAGE(B64:I64)</f>
        <v>3.867992424242424</v>
      </c>
      <c r="K64" s="2"/>
      <c r="L64" s="5">
        <f t="shared" ref="L64:Q64" si="7">AVERAGE(L3:L63)</f>
        <v>3.9333333333333331</v>
      </c>
      <c r="M64" s="5">
        <f t="shared" si="7"/>
        <v>3.8666666666666667</v>
      </c>
      <c r="N64" s="5">
        <f t="shared" si="7"/>
        <v>3.8666666666666667</v>
      </c>
      <c r="O64" s="5">
        <f t="shared" si="7"/>
        <v>3.847457627118644</v>
      </c>
      <c r="P64" s="5">
        <f t="shared" si="7"/>
        <v>3.9803921568627452</v>
      </c>
      <c r="Q64" s="5">
        <f t="shared" si="7"/>
        <v>3.8927777777777774</v>
      </c>
      <c r="R64" s="2"/>
      <c r="S64" s="5">
        <f>AVERAGE(S3:S63)</f>
        <v>3.9166666666666665</v>
      </c>
      <c r="T64" s="5">
        <f>AVERAGE(T3:T63)</f>
        <v>3.9666666666666668</v>
      </c>
      <c r="U64" s="5">
        <f>AVERAGE(U3:U63)</f>
        <v>3.95</v>
      </c>
      <c r="V64" s="5">
        <f>AVERAGE(V3:V63)</f>
        <v>3.9666666666666668</v>
      </c>
      <c r="W64" s="5">
        <f>AVERAGE(W3:W63)</f>
        <v>3.9833333333333334</v>
      </c>
      <c r="X64" s="2">
        <f>AVERAGE(S64:W64)</f>
        <v>3.9566666666666661</v>
      </c>
      <c r="Y64" s="2"/>
      <c r="Z64" s="5">
        <f>AVERAGE(Z3:Z63)</f>
        <v>3.9333333333333331</v>
      </c>
      <c r="AA64" s="5">
        <f>AVERAGE(AA3:AA63)</f>
        <v>3.8833333333333333</v>
      </c>
      <c r="AB64" s="5">
        <f>AVERAGE(AB3:AB63)</f>
        <v>3.9666666666666668</v>
      </c>
      <c r="AC64" s="5">
        <f>AVERAGE(AC3:AC63)</f>
        <v>4</v>
      </c>
      <c r="AD64" s="5">
        <f>AVERAGE(AD3:AD63)</f>
        <v>3.9458333333333333</v>
      </c>
      <c r="AE64" s="2"/>
      <c r="AF64" s="5">
        <f>AVERAGE(AF3:AF63)</f>
        <v>3.9166666666666665</v>
      </c>
      <c r="AG64" s="5">
        <f>AVERAGE(AG3:AG63)</f>
        <v>3.9333333333333331</v>
      </c>
      <c r="AH64" s="5">
        <f>AVERAGE(AH3:AH63)</f>
        <v>3.9333333333333331</v>
      </c>
      <c r="AI64" s="5">
        <f>AVERAGE(AI3:AI63)</f>
        <v>3.95</v>
      </c>
      <c r="AJ64" s="2">
        <f t="shared" si="4"/>
        <v>3.9333333333333336</v>
      </c>
      <c r="AK64" s="2"/>
      <c r="AL64" s="5">
        <f>AVERAGE(AL3:AL63)</f>
        <v>3.9</v>
      </c>
      <c r="AM64" s="5">
        <f>AVERAGE(AM3:AM63)</f>
        <v>3.95</v>
      </c>
      <c r="AN64" s="5">
        <f>AVERAGE(AN3:AN63)</f>
        <v>3.95</v>
      </c>
      <c r="AO64" s="2">
        <f t="shared" si="5"/>
        <v>3.9333333333333336</v>
      </c>
    </row>
    <row r="65" spans="24:24" x14ac:dyDescent="0.2">
      <c r="X65" s="2"/>
    </row>
  </sheetData>
  <mergeCells count="7">
    <mergeCell ref="Z1:AD1"/>
    <mergeCell ref="AF1:AJ1"/>
    <mergeCell ref="AL1:AO1"/>
    <mergeCell ref="A1:A2"/>
    <mergeCell ref="B1:J1"/>
    <mergeCell ref="S1:X1"/>
    <mergeCell ref="L1:Q1"/>
  </mergeCells>
  <printOptions horizontalCentered="1" gridLines="1"/>
  <pageMargins left="0.25" right="0.25" top="1.5" bottom="0.5" header="0.5" footer="0.25"/>
  <pageSetup orientation="landscape" r:id="rId1"/>
  <headerFooter alignWithMargins="0">
    <oddHeader>&amp;C&amp;"MS Sans Serif,Bold Italic"&amp;10SOUTHWESTERN OK STATE UNIVERSITY&amp;"MS Sans Serif,Bold"
UNIVERSITY SUPERVISOR EVALUATION OF TEACHER CANDIDATE
&amp;"MS Sans Serif,Bold Italic"Unit Summative Evaluation&amp;"MS Sans Serif,Bold"
Spring 2018</oddHeader>
    <oddFooter>&amp;C&amp;"MS Sans Serif,Bold"4 Target, 3 Acceptable, 2 Acceptable, 1 Unacceptable, NR=Did Not Observe</oddFoot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ItemAnalysis</vt:lpstr>
      <vt:lpstr>Numerical</vt:lpstr>
      <vt:lpstr>Numerical!Print_Titles</vt:lpstr>
      <vt:lpstr>ItemAnalysis!SCP27B2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Kliewer, Jan</dc:creator>
  <cp:lastModifiedBy>Aguinaga, Veronica</cp:lastModifiedBy>
  <cp:lastPrinted>2019-02-26T16:25:30Z</cp:lastPrinted>
  <dcterms:created xsi:type="dcterms:W3CDTF">2011-02-23T21:08:19Z</dcterms:created>
  <dcterms:modified xsi:type="dcterms:W3CDTF">2019-06-18T02:48:06Z</dcterms:modified>
</cp:coreProperties>
</file>