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401158\Desktop\Standard 1 Evidence\"/>
    </mc:Choice>
  </mc:AlternateContent>
  <bookViews>
    <workbookView xWindow="0" yWindow="0" windowWidth="23040" windowHeight="10488"/>
  </bookViews>
  <sheets>
    <sheet name="ItemAnalysis" sheetId="3" r:id="rId1"/>
  </sheets>
  <definedNames>
    <definedName name="SCP27B2" localSheetId="0">ItemAnalysis!$C$2</definedName>
  </definedNames>
  <calcPr calcId="162913" calcMode="manual" iterateCount="1"/>
</workbook>
</file>

<file path=xl/calcChain.xml><?xml version="1.0" encoding="utf-8"?>
<calcChain xmlns="http://schemas.openxmlformats.org/spreadsheetml/2006/main">
  <c r="A123" i="3" l="1"/>
  <c r="A118" i="3"/>
  <c r="A110" i="3"/>
  <c r="A105" i="3"/>
  <c r="A100" i="3"/>
  <c r="A95" i="3"/>
  <c r="A89" i="3"/>
  <c r="A84" i="3"/>
  <c r="A79" i="3"/>
  <c r="A71" i="3"/>
  <c r="A66" i="3"/>
  <c r="A61" i="3"/>
  <c r="A56" i="3"/>
  <c r="A51" i="3"/>
  <c r="A43" i="3"/>
  <c r="A38" i="3"/>
  <c r="A33" i="3"/>
  <c r="A28" i="3"/>
  <c r="A23" i="3"/>
  <c r="A15" i="3"/>
  <c r="A10" i="3"/>
  <c r="A5" i="3"/>
  <c r="B125" i="3" l="1"/>
  <c r="B73" i="3"/>
  <c r="B112" i="3"/>
  <c r="B45" i="3"/>
  <c r="B17" i="3"/>
</calcChain>
</file>

<file path=xl/sharedStrings.xml><?xml version="1.0" encoding="utf-8"?>
<sst xmlns="http://schemas.openxmlformats.org/spreadsheetml/2006/main" count="149" uniqueCount="34">
  <si>
    <t>MEAN</t>
  </si>
  <si>
    <t>Count</t>
  </si>
  <si>
    <t>Pct</t>
  </si>
  <si>
    <t>A1. Completion of Cooperating School Observation Report</t>
  </si>
  <si>
    <t>Total</t>
  </si>
  <si>
    <t>A2. Completion of the Diversity Assignment</t>
  </si>
  <si>
    <t>A3. Completion of the Classroom Management Plan</t>
  </si>
  <si>
    <t>B1. Introduction of Unit</t>
  </si>
  <si>
    <t>B2. Lesson Plans</t>
  </si>
  <si>
    <t>B3. Lesson Plan Format (Provided by University Supervisor)</t>
  </si>
  <si>
    <t>B4. Alignment with Oklahoma Academic Standards</t>
  </si>
  <si>
    <t>B5. Specific Learning Activities</t>
  </si>
  <si>
    <t>C1. Assessment Table (Format provided on Canvas)</t>
  </si>
  <si>
    <t>C2. Formative Assessments</t>
  </si>
  <si>
    <t>C3. Post Assessment</t>
  </si>
  <si>
    <t>C4. Analysis of Post Assessment</t>
  </si>
  <si>
    <t>C5. Disaggregation of Data</t>
  </si>
  <si>
    <t>D1. Introduction</t>
  </si>
  <si>
    <t>D2. Factors Influencing Instruction</t>
  </si>
  <si>
    <t>D3. Teacher Candidate Use of Technology</t>
  </si>
  <si>
    <t>D4. PK-12 Student Use of Technology</t>
  </si>
  <si>
    <t>D5. Adaptation(s) for Special Populations</t>
  </si>
  <si>
    <t>D6. Classroom Management</t>
  </si>
  <si>
    <t>D7. Recommendations for Improvement</t>
  </si>
  <si>
    <t>E1. Mechanics</t>
  </si>
  <si>
    <t>E2. Professional Quality</t>
  </si>
  <si>
    <t>Target = 2 points</t>
  </si>
  <si>
    <t>Acceptable = 1 point</t>
  </si>
  <si>
    <t>Unacceptable = 0 points</t>
  </si>
  <si>
    <t>Mean of the Means for Section 1 (A):</t>
  </si>
  <si>
    <t>Mean of the Means for Section 2 (B):</t>
  </si>
  <si>
    <t>Mean of the Means for Section 3 (C):</t>
  </si>
  <si>
    <t>Mean of the Means for Section 4 (D):</t>
  </si>
  <si>
    <t>Mean of the Means for Section 5 (E):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</si>
</sst>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MS Sans Serif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5">
    <xf numFmtId="0" fontId="0" fillId="0" borderId="0" xfId="0" applyAlignment="1">
      <alignment vertical="top"/>
      <protection locked="0"/>
    </xf>
    <xf numFmtId="0" fontId="3" fillId="0" borderId="2" xfId="0" applyFont="1" applyFill="1" applyBorder="1" applyAlignment="1" applyProtection="1"/>
    <xf numFmtId="0" fontId="3" fillId="0" borderId="3" xfId="0" applyFont="1" applyFill="1" applyBorder="1" applyAlignment="1" applyProtection="1"/>
    <xf numFmtId="0" fontId="1" fillId="0" borderId="1" xfId="0" applyFont="1" applyFill="1" applyBorder="1" applyAlignment="1" applyProtection="1">
      <alignment horizontal="right"/>
    </xf>
    <xf numFmtId="0" fontId="3" fillId="0" borderId="0" xfId="0" applyFont="1" applyFill="1" applyAlignment="1" applyProtection="1"/>
    <xf numFmtId="0" fontId="3" fillId="0" borderId="1" xfId="0" applyFon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wrapText="1"/>
    </xf>
    <xf numFmtId="0" fontId="3" fillId="0" borderId="4" xfId="0" applyFont="1" applyFill="1" applyBorder="1" applyAlignment="1" applyProtection="1"/>
    <xf numFmtId="0" fontId="2" fillId="0" borderId="5" xfId="0" applyFont="1" applyFill="1" applyBorder="1" applyAlignment="1" applyProtection="1">
      <alignment wrapText="1"/>
    </xf>
    <xf numFmtId="0" fontId="3" fillId="0" borderId="4" xfId="0" applyFont="1" applyFill="1" applyBorder="1" applyAlignment="1" applyProtection="1">
      <alignment horizontal="right"/>
    </xf>
    <xf numFmtId="10" fontId="3" fillId="0" borderId="6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/>
    </xf>
    <xf numFmtId="10" fontId="3" fillId="0" borderId="0" xfId="0" applyNumberFormat="1" applyFont="1" applyFill="1" applyBorder="1" applyAlignment="1" applyProtection="1">
      <alignment horizontal="right"/>
    </xf>
    <xf numFmtId="0" fontId="4" fillId="0" borderId="9" xfId="0" applyFont="1" applyFill="1" applyBorder="1" applyAlignment="1">
      <alignment horizontal="right" wrapText="1"/>
      <protection locked="0"/>
    </xf>
    <xf numFmtId="10" fontId="4" fillId="0" borderId="9" xfId="0" applyNumberFormat="1" applyFont="1" applyFill="1" applyBorder="1" applyAlignment="1">
      <alignment horizontal="right" wrapText="1"/>
      <protection locked="0"/>
    </xf>
    <xf numFmtId="0" fontId="1" fillId="0" borderId="1" xfId="0" applyFont="1" applyFill="1" applyBorder="1" applyAlignment="1" applyProtection="1">
      <alignment vertical="top" wrapText="1"/>
    </xf>
    <xf numFmtId="0" fontId="3" fillId="0" borderId="1" xfId="0" applyFont="1" applyFill="1" applyBorder="1" applyAlignment="1">
      <alignment vertical="top"/>
      <protection locked="0"/>
    </xf>
    <xf numFmtId="0" fontId="1" fillId="0" borderId="7" xfId="0" applyFont="1" applyFill="1" applyBorder="1" applyAlignment="1" applyProtection="1">
      <alignment vertical="top" wrapText="1"/>
    </xf>
    <xf numFmtId="0" fontId="3" fillId="0" borderId="8" xfId="0" applyFont="1" applyFill="1" applyBorder="1" applyAlignment="1">
      <alignment vertical="top"/>
      <protection locked="0"/>
    </xf>
    <xf numFmtId="2" fontId="1" fillId="0" borderId="1" xfId="0" applyNumberFormat="1" applyFont="1" applyFill="1" applyBorder="1" applyAlignment="1" applyProtection="1">
      <alignment horizontal="center" wrapText="1"/>
    </xf>
    <xf numFmtId="2" fontId="3" fillId="0" borderId="1" xfId="0" applyNumberFormat="1" applyFont="1" applyFill="1" applyBorder="1" applyAlignment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abSelected="1" workbookViewId="0"/>
  </sheetViews>
  <sheetFormatPr defaultColWidth="11.7109375" defaultRowHeight="13.2" x14ac:dyDescent="0.25"/>
  <cols>
    <col min="1" max="1" width="75.7109375" style="4" customWidth="1"/>
    <col min="2" max="2" width="27.140625" style="4" customWidth="1"/>
    <col min="3" max="256" width="11.7109375" style="4" customWidth="1"/>
    <col min="257" max="257" width="41.140625" style="4" customWidth="1"/>
    <col min="258" max="258" width="20.42578125" style="4" customWidth="1"/>
    <col min="259" max="512" width="11.7109375" style="4" customWidth="1"/>
    <col min="513" max="513" width="41.140625" style="4" customWidth="1"/>
    <col min="514" max="514" width="20.42578125" style="4" customWidth="1"/>
    <col min="515" max="768" width="11.7109375" style="4" customWidth="1"/>
    <col min="769" max="769" width="41.140625" style="4" customWidth="1"/>
    <col min="770" max="770" width="20.42578125" style="4" customWidth="1"/>
    <col min="771" max="1024" width="11.7109375" style="4" customWidth="1"/>
    <col min="1025" max="1025" width="41.140625" style="4" customWidth="1"/>
    <col min="1026" max="1026" width="20.42578125" style="4" customWidth="1"/>
    <col min="1027" max="1280" width="11.7109375" style="4" customWidth="1"/>
    <col min="1281" max="1281" width="41.140625" style="4" customWidth="1"/>
    <col min="1282" max="1282" width="20.42578125" style="4" customWidth="1"/>
    <col min="1283" max="1536" width="11.7109375" style="4" customWidth="1"/>
    <col min="1537" max="1537" width="41.140625" style="4" customWidth="1"/>
    <col min="1538" max="1538" width="20.42578125" style="4" customWidth="1"/>
    <col min="1539" max="1792" width="11.7109375" style="4" customWidth="1"/>
    <col min="1793" max="1793" width="41.140625" style="4" customWidth="1"/>
    <col min="1794" max="1794" width="20.42578125" style="4" customWidth="1"/>
    <col min="1795" max="2048" width="11.7109375" style="4" customWidth="1"/>
    <col min="2049" max="2049" width="41.140625" style="4" customWidth="1"/>
    <col min="2050" max="2050" width="20.42578125" style="4" customWidth="1"/>
    <col min="2051" max="2304" width="11.7109375" style="4" customWidth="1"/>
    <col min="2305" max="2305" width="41.140625" style="4" customWidth="1"/>
    <col min="2306" max="2306" width="20.42578125" style="4" customWidth="1"/>
    <col min="2307" max="2560" width="11.7109375" style="4" customWidth="1"/>
    <col min="2561" max="2561" width="41.140625" style="4" customWidth="1"/>
    <col min="2562" max="2562" width="20.42578125" style="4" customWidth="1"/>
    <col min="2563" max="2816" width="11.7109375" style="4" customWidth="1"/>
    <col min="2817" max="2817" width="41.140625" style="4" customWidth="1"/>
    <col min="2818" max="2818" width="20.42578125" style="4" customWidth="1"/>
    <col min="2819" max="3072" width="11.7109375" style="4" customWidth="1"/>
    <col min="3073" max="3073" width="41.140625" style="4" customWidth="1"/>
    <col min="3074" max="3074" width="20.42578125" style="4" customWidth="1"/>
    <col min="3075" max="3328" width="11.7109375" style="4" customWidth="1"/>
    <col min="3329" max="3329" width="41.140625" style="4" customWidth="1"/>
    <col min="3330" max="3330" width="20.42578125" style="4" customWidth="1"/>
    <col min="3331" max="3584" width="11.7109375" style="4" customWidth="1"/>
    <col min="3585" max="3585" width="41.140625" style="4" customWidth="1"/>
    <col min="3586" max="3586" width="20.42578125" style="4" customWidth="1"/>
    <col min="3587" max="3840" width="11.7109375" style="4" customWidth="1"/>
    <col min="3841" max="3841" width="41.140625" style="4" customWidth="1"/>
    <col min="3842" max="3842" width="20.42578125" style="4" customWidth="1"/>
    <col min="3843" max="4096" width="11.7109375" style="4" customWidth="1"/>
    <col min="4097" max="4097" width="41.140625" style="4" customWidth="1"/>
    <col min="4098" max="4098" width="20.42578125" style="4" customWidth="1"/>
    <col min="4099" max="4352" width="11.7109375" style="4" customWidth="1"/>
    <col min="4353" max="4353" width="41.140625" style="4" customWidth="1"/>
    <col min="4354" max="4354" width="20.42578125" style="4" customWidth="1"/>
    <col min="4355" max="4608" width="11.7109375" style="4" customWidth="1"/>
    <col min="4609" max="4609" width="41.140625" style="4" customWidth="1"/>
    <col min="4610" max="4610" width="20.42578125" style="4" customWidth="1"/>
    <col min="4611" max="4864" width="11.7109375" style="4" customWidth="1"/>
    <col min="4865" max="4865" width="41.140625" style="4" customWidth="1"/>
    <col min="4866" max="4866" width="20.42578125" style="4" customWidth="1"/>
    <col min="4867" max="5120" width="11.7109375" style="4" customWidth="1"/>
    <col min="5121" max="5121" width="41.140625" style="4" customWidth="1"/>
    <col min="5122" max="5122" width="20.42578125" style="4" customWidth="1"/>
    <col min="5123" max="5376" width="11.7109375" style="4" customWidth="1"/>
    <col min="5377" max="5377" width="41.140625" style="4" customWidth="1"/>
    <col min="5378" max="5378" width="20.42578125" style="4" customWidth="1"/>
    <col min="5379" max="5632" width="11.7109375" style="4" customWidth="1"/>
    <col min="5633" max="5633" width="41.140625" style="4" customWidth="1"/>
    <col min="5634" max="5634" width="20.42578125" style="4" customWidth="1"/>
    <col min="5635" max="5888" width="11.7109375" style="4" customWidth="1"/>
    <col min="5889" max="5889" width="41.140625" style="4" customWidth="1"/>
    <col min="5890" max="5890" width="20.42578125" style="4" customWidth="1"/>
    <col min="5891" max="6144" width="11.7109375" style="4" customWidth="1"/>
    <col min="6145" max="6145" width="41.140625" style="4" customWidth="1"/>
    <col min="6146" max="6146" width="20.42578125" style="4" customWidth="1"/>
    <col min="6147" max="6400" width="11.7109375" style="4" customWidth="1"/>
    <col min="6401" max="6401" width="41.140625" style="4" customWidth="1"/>
    <col min="6402" max="6402" width="20.42578125" style="4" customWidth="1"/>
    <col min="6403" max="6656" width="11.7109375" style="4" customWidth="1"/>
    <col min="6657" max="6657" width="41.140625" style="4" customWidth="1"/>
    <col min="6658" max="6658" width="20.42578125" style="4" customWidth="1"/>
    <col min="6659" max="6912" width="11.7109375" style="4" customWidth="1"/>
    <col min="6913" max="6913" width="41.140625" style="4" customWidth="1"/>
    <col min="6914" max="6914" width="20.42578125" style="4" customWidth="1"/>
    <col min="6915" max="7168" width="11.7109375" style="4" customWidth="1"/>
    <col min="7169" max="7169" width="41.140625" style="4" customWidth="1"/>
    <col min="7170" max="7170" width="20.42578125" style="4" customWidth="1"/>
    <col min="7171" max="7424" width="11.7109375" style="4" customWidth="1"/>
    <col min="7425" max="7425" width="41.140625" style="4" customWidth="1"/>
    <col min="7426" max="7426" width="20.42578125" style="4" customWidth="1"/>
    <col min="7427" max="7680" width="11.7109375" style="4" customWidth="1"/>
    <col min="7681" max="7681" width="41.140625" style="4" customWidth="1"/>
    <col min="7682" max="7682" width="20.42578125" style="4" customWidth="1"/>
    <col min="7683" max="7936" width="11.7109375" style="4" customWidth="1"/>
    <col min="7937" max="7937" width="41.140625" style="4" customWidth="1"/>
    <col min="7938" max="7938" width="20.42578125" style="4" customWidth="1"/>
    <col min="7939" max="8192" width="11.7109375" style="4" customWidth="1"/>
    <col min="8193" max="8193" width="41.140625" style="4" customWidth="1"/>
    <col min="8194" max="8194" width="20.42578125" style="4" customWidth="1"/>
    <col min="8195" max="8448" width="11.7109375" style="4" customWidth="1"/>
    <col min="8449" max="8449" width="41.140625" style="4" customWidth="1"/>
    <col min="8450" max="8450" width="20.42578125" style="4" customWidth="1"/>
    <col min="8451" max="8704" width="11.7109375" style="4" customWidth="1"/>
    <col min="8705" max="8705" width="41.140625" style="4" customWidth="1"/>
    <col min="8706" max="8706" width="20.42578125" style="4" customWidth="1"/>
    <col min="8707" max="8960" width="11.7109375" style="4" customWidth="1"/>
    <col min="8961" max="8961" width="41.140625" style="4" customWidth="1"/>
    <col min="8962" max="8962" width="20.42578125" style="4" customWidth="1"/>
    <col min="8963" max="9216" width="11.7109375" style="4" customWidth="1"/>
    <col min="9217" max="9217" width="41.140625" style="4" customWidth="1"/>
    <col min="9218" max="9218" width="20.42578125" style="4" customWidth="1"/>
    <col min="9219" max="9472" width="11.7109375" style="4" customWidth="1"/>
    <col min="9473" max="9473" width="41.140625" style="4" customWidth="1"/>
    <col min="9474" max="9474" width="20.42578125" style="4" customWidth="1"/>
    <col min="9475" max="9728" width="11.7109375" style="4" customWidth="1"/>
    <col min="9729" max="9729" width="41.140625" style="4" customWidth="1"/>
    <col min="9730" max="9730" width="20.42578125" style="4" customWidth="1"/>
    <col min="9731" max="9984" width="11.7109375" style="4" customWidth="1"/>
    <col min="9985" max="9985" width="41.140625" style="4" customWidth="1"/>
    <col min="9986" max="9986" width="20.42578125" style="4" customWidth="1"/>
    <col min="9987" max="10240" width="11.7109375" style="4" customWidth="1"/>
    <col min="10241" max="10241" width="41.140625" style="4" customWidth="1"/>
    <col min="10242" max="10242" width="20.42578125" style="4" customWidth="1"/>
    <col min="10243" max="10496" width="11.7109375" style="4" customWidth="1"/>
    <col min="10497" max="10497" width="41.140625" style="4" customWidth="1"/>
    <col min="10498" max="10498" width="20.42578125" style="4" customWidth="1"/>
    <col min="10499" max="10752" width="11.7109375" style="4" customWidth="1"/>
    <col min="10753" max="10753" width="41.140625" style="4" customWidth="1"/>
    <col min="10754" max="10754" width="20.42578125" style="4" customWidth="1"/>
    <col min="10755" max="11008" width="11.7109375" style="4" customWidth="1"/>
    <col min="11009" max="11009" width="41.140625" style="4" customWidth="1"/>
    <col min="11010" max="11010" width="20.42578125" style="4" customWidth="1"/>
    <col min="11011" max="11264" width="11.7109375" style="4" customWidth="1"/>
    <col min="11265" max="11265" width="41.140625" style="4" customWidth="1"/>
    <col min="11266" max="11266" width="20.42578125" style="4" customWidth="1"/>
    <col min="11267" max="11520" width="11.7109375" style="4" customWidth="1"/>
    <col min="11521" max="11521" width="41.140625" style="4" customWidth="1"/>
    <col min="11522" max="11522" width="20.42578125" style="4" customWidth="1"/>
    <col min="11523" max="11776" width="11.7109375" style="4" customWidth="1"/>
    <col min="11777" max="11777" width="41.140625" style="4" customWidth="1"/>
    <col min="11778" max="11778" width="20.42578125" style="4" customWidth="1"/>
    <col min="11779" max="12032" width="11.7109375" style="4" customWidth="1"/>
    <col min="12033" max="12033" width="41.140625" style="4" customWidth="1"/>
    <col min="12034" max="12034" width="20.42578125" style="4" customWidth="1"/>
    <col min="12035" max="12288" width="11.7109375" style="4" customWidth="1"/>
    <col min="12289" max="12289" width="41.140625" style="4" customWidth="1"/>
    <col min="12290" max="12290" width="20.42578125" style="4" customWidth="1"/>
    <col min="12291" max="12544" width="11.7109375" style="4" customWidth="1"/>
    <col min="12545" max="12545" width="41.140625" style="4" customWidth="1"/>
    <col min="12546" max="12546" width="20.42578125" style="4" customWidth="1"/>
    <col min="12547" max="12800" width="11.7109375" style="4" customWidth="1"/>
    <col min="12801" max="12801" width="41.140625" style="4" customWidth="1"/>
    <col min="12802" max="12802" width="20.42578125" style="4" customWidth="1"/>
    <col min="12803" max="13056" width="11.7109375" style="4" customWidth="1"/>
    <col min="13057" max="13057" width="41.140625" style="4" customWidth="1"/>
    <col min="13058" max="13058" width="20.42578125" style="4" customWidth="1"/>
    <col min="13059" max="13312" width="11.7109375" style="4" customWidth="1"/>
    <col min="13313" max="13313" width="41.140625" style="4" customWidth="1"/>
    <col min="13314" max="13314" width="20.42578125" style="4" customWidth="1"/>
    <col min="13315" max="13568" width="11.7109375" style="4" customWidth="1"/>
    <col min="13569" max="13569" width="41.140625" style="4" customWidth="1"/>
    <col min="13570" max="13570" width="20.42578125" style="4" customWidth="1"/>
    <col min="13571" max="13824" width="11.7109375" style="4" customWidth="1"/>
    <col min="13825" max="13825" width="41.140625" style="4" customWidth="1"/>
    <col min="13826" max="13826" width="20.42578125" style="4" customWidth="1"/>
    <col min="13827" max="14080" width="11.7109375" style="4" customWidth="1"/>
    <col min="14081" max="14081" width="41.140625" style="4" customWidth="1"/>
    <col min="14082" max="14082" width="20.42578125" style="4" customWidth="1"/>
    <col min="14083" max="14336" width="11.7109375" style="4" customWidth="1"/>
    <col min="14337" max="14337" width="41.140625" style="4" customWidth="1"/>
    <col min="14338" max="14338" width="20.42578125" style="4" customWidth="1"/>
    <col min="14339" max="14592" width="11.7109375" style="4" customWidth="1"/>
    <col min="14593" max="14593" width="41.140625" style="4" customWidth="1"/>
    <col min="14594" max="14594" width="20.42578125" style="4" customWidth="1"/>
    <col min="14595" max="14848" width="11.7109375" style="4" customWidth="1"/>
    <col min="14849" max="14849" width="41.140625" style="4" customWidth="1"/>
    <col min="14850" max="14850" width="20.42578125" style="4" customWidth="1"/>
    <col min="14851" max="15104" width="11.7109375" style="4" customWidth="1"/>
    <col min="15105" max="15105" width="41.140625" style="4" customWidth="1"/>
    <col min="15106" max="15106" width="20.42578125" style="4" customWidth="1"/>
    <col min="15107" max="15360" width="11.7109375" style="4" customWidth="1"/>
    <col min="15361" max="15361" width="41.140625" style="4" customWidth="1"/>
    <col min="15362" max="15362" width="20.42578125" style="4" customWidth="1"/>
    <col min="15363" max="15616" width="11.7109375" style="4" customWidth="1"/>
    <col min="15617" max="15617" width="41.140625" style="4" customWidth="1"/>
    <col min="15618" max="15618" width="20.42578125" style="4" customWidth="1"/>
    <col min="15619" max="15872" width="11.7109375" style="4" customWidth="1"/>
    <col min="15873" max="15873" width="41.140625" style="4" customWidth="1"/>
    <col min="15874" max="15874" width="20.42578125" style="4" customWidth="1"/>
    <col min="15875" max="16128" width="11.7109375" style="4" customWidth="1"/>
    <col min="16129" max="16129" width="41.140625" style="4" customWidth="1"/>
    <col min="16130" max="16130" width="20.42578125" style="4" customWidth="1"/>
    <col min="16131" max="16384" width="11.7109375" style="4" customWidth="1"/>
  </cols>
  <sheetData>
    <row r="1" spans="1:4" x14ac:dyDescent="0.25">
      <c r="A1" s="1"/>
      <c r="B1" s="2"/>
      <c r="C1" s="3" t="s">
        <v>1</v>
      </c>
      <c r="D1" s="3" t="s">
        <v>2</v>
      </c>
    </row>
    <row r="2" spans="1:4" x14ac:dyDescent="0.25">
      <c r="A2" s="19" t="s">
        <v>3</v>
      </c>
      <c r="B2" s="5" t="s">
        <v>26</v>
      </c>
      <c r="C2" s="17">
        <v>54</v>
      </c>
      <c r="D2" s="18">
        <v>1</v>
      </c>
    </row>
    <row r="3" spans="1:4" x14ac:dyDescent="0.25">
      <c r="A3" s="20"/>
      <c r="B3" s="5" t="s">
        <v>27</v>
      </c>
      <c r="C3" s="17">
        <v>0</v>
      </c>
      <c r="D3" s="18">
        <v>0</v>
      </c>
    </row>
    <row r="4" spans="1:4" x14ac:dyDescent="0.25">
      <c r="A4" s="6" t="s">
        <v>0</v>
      </c>
      <c r="B4" s="5" t="s">
        <v>28</v>
      </c>
      <c r="C4" s="17">
        <v>0</v>
      </c>
      <c r="D4" s="18">
        <v>0</v>
      </c>
    </row>
    <row r="5" spans="1:4" x14ac:dyDescent="0.25">
      <c r="A5" s="7">
        <f>SUM(C2*2+C3*1+C4*0)/C5</f>
        <v>2</v>
      </c>
      <c r="B5" s="8" t="s">
        <v>4</v>
      </c>
      <c r="C5" s="17">
        <v>54</v>
      </c>
      <c r="D5" s="18">
        <v>1</v>
      </c>
    </row>
    <row r="6" spans="1:4" x14ac:dyDescent="0.25">
      <c r="A6" s="9"/>
      <c r="B6" s="10"/>
      <c r="C6" s="11"/>
      <c r="D6" s="12"/>
    </row>
    <row r="7" spans="1:4" x14ac:dyDescent="0.25">
      <c r="A7" s="19" t="s">
        <v>5</v>
      </c>
      <c r="B7" s="5" t="s">
        <v>26</v>
      </c>
      <c r="C7" s="17">
        <v>54</v>
      </c>
      <c r="D7" s="18">
        <v>1</v>
      </c>
    </row>
    <row r="8" spans="1:4" x14ac:dyDescent="0.25">
      <c r="A8" s="20"/>
      <c r="B8" s="5" t="s">
        <v>27</v>
      </c>
      <c r="C8" s="17">
        <v>0</v>
      </c>
      <c r="D8" s="18">
        <v>0</v>
      </c>
    </row>
    <row r="9" spans="1:4" x14ac:dyDescent="0.25">
      <c r="A9" s="6" t="s">
        <v>0</v>
      </c>
      <c r="B9" s="5" t="s">
        <v>28</v>
      </c>
      <c r="C9" s="17">
        <v>0</v>
      </c>
      <c r="D9" s="18">
        <v>0</v>
      </c>
    </row>
    <row r="10" spans="1:4" x14ac:dyDescent="0.25">
      <c r="A10" s="7">
        <f>SUM(C7*2+C8*1+C9*0)/C10</f>
        <v>2</v>
      </c>
      <c r="B10" s="8" t="s">
        <v>4</v>
      </c>
      <c r="C10" s="17">
        <v>54</v>
      </c>
      <c r="D10" s="18">
        <v>1</v>
      </c>
    </row>
    <row r="11" spans="1:4" x14ac:dyDescent="0.25">
      <c r="A11" s="9"/>
      <c r="B11" s="10"/>
      <c r="C11" s="11"/>
      <c r="D11" s="12"/>
    </row>
    <row r="12" spans="1:4" x14ac:dyDescent="0.25">
      <c r="A12" s="21" t="s">
        <v>6</v>
      </c>
      <c r="B12" s="5" t="s">
        <v>26</v>
      </c>
      <c r="C12" s="17">
        <v>54</v>
      </c>
      <c r="D12" s="18">
        <v>1</v>
      </c>
    </row>
    <row r="13" spans="1:4" x14ac:dyDescent="0.25">
      <c r="A13" s="22"/>
      <c r="B13" s="5" t="s">
        <v>27</v>
      </c>
      <c r="C13" s="17">
        <v>0</v>
      </c>
      <c r="D13" s="18">
        <v>0</v>
      </c>
    </row>
    <row r="14" spans="1:4" x14ac:dyDescent="0.25">
      <c r="A14" s="6" t="s">
        <v>0</v>
      </c>
      <c r="B14" s="5" t="s">
        <v>28</v>
      </c>
      <c r="C14" s="17">
        <v>0</v>
      </c>
      <c r="D14" s="18">
        <v>0</v>
      </c>
    </row>
    <row r="15" spans="1:4" x14ac:dyDescent="0.25">
      <c r="A15" s="7">
        <f>SUM(C12*2+C13*1+C14*0)/C15</f>
        <v>2</v>
      </c>
      <c r="B15" s="8" t="s">
        <v>4</v>
      </c>
      <c r="C15" s="17">
        <v>54</v>
      </c>
      <c r="D15" s="18">
        <v>1</v>
      </c>
    </row>
    <row r="16" spans="1:4" x14ac:dyDescent="0.25">
      <c r="A16" s="9"/>
      <c r="B16" s="10"/>
      <c r="C16" s="11"/>
      <c r="D16" s="12"/>
    </row>
    <row r="17" spans="1:4" x14ac:dyDescent="0.25">
      <c r="A17" s="6" t="s">
        <v>29</v>
      </c>
      <c r="B17" s="23">
        <f>AVERAGE(A5,A10,A15)</f>
        <v>2</v>
      </c>
      <c r="C17" s="24"/>
      <c r="D17" s="24"/>
    </row>
    <row r="18" spans="1:4" x14ac:dyDescent="0.25">
      <c r="A18" s="13"/>
      <c r="B18" s="14"/>
      <c r="C18" s="15"/>
      <c r="D18" s="16"/>
    </row>
    <row r="19" spans="1:4" x14ac:dyDescent="0.25">
      <c r="A19" s="1"/>
      <c r="B19" s="2"/>
      <c r="C19" s="3" t="s">
        <v>1</v>
      </c>
      <c r="D19" s="3" t="s">
        <v>2</v>
      </c>
    </row>
    <row r="20" spans="1:4" x14ac:dyDescent="0.25">
      <c r="A20" s="21" t="s">
        <v>7</v>
      </c>
      <c r="B20" s="5" t="s">
        <v>26</v>
      </c>
      <c r="C20" s="17">
        <v>53</v>
      </c>
      <c r="D20" s="18">
        <v>0.98150000000000004</v>
      </c>
    </row>
    <row r="21" spans="1:4" x14ac:dyDescent="0.25">
      <c r="A21" s="22"/>
      <c r="B21" s="5" t="s">
        <v>27</v>
      </c>
      <c r="C21" s="17">
        <v>1</v>
      </c>
      <c r="D21" s="18">
        <v>1.8499999999999999E-2</v>
      </c>
    </row>
    <row r="22" spans="1:4" x14ac:dyDescent="0.25">
      <c r="A22" s="6" t="s">
        <v>0</v>
      </c>
      <c r="B22" s="5" t="s">
        <v>28</v>
      </c>
      <c r="C22" s="17">
        <v>0</v>
      </c>
      <c r="D22" s="18">
        <v>0</v>
      </c>
    </row>
    <row r="23" spans="1:4" x14ac:dyDescent="0.25">
      <c r="A23" s="7">
        <f>SUM(C20*2+C21*1+C22*0)/C23</f>
        <v>1.9814814814814814</v>
      </c>
      <c r="B23" s="8" t="s">
        <v>4</v>
      </c>
      <c r="C23" s="17">
        <v>54</v>
      </c>
      <c r="D23" s="18">
        <v>1</v>
      </c>
    </row>
    <row r="24" spans="1:4" x14ac:dyDescent="0.25">
      <c r="A24" s="9"/>
      <c r="B24" s="10"/>
      <c r="C24" s="11"/>
      <c r="D24" s="12"/>
    </row>
    <row r="25" spans="1:4" x14ac:dyDescent="0.25">
      <c r="A25" s="21" t="s">
        <v>8</v>
      </c>
      <c r="B25" s="5" t="s">
        <v>26</v>
      </c>
      <c r="C25" s="17">
        <v>54</v>
      </c>
      <c r="D25" s="18">
        <v>1</v>
      </c>
    </row>
    <row r="26" spans="1:4" x14ac:dyDescent="0.25">
      <c r="A26" s="22"/>
      <c r="B26" s="5" t="s">
        <v>27</v>
      </c>
      <c r="C26" s="17">
        <v>0</v>
      </c>
      <c r="D26" s="18">
        <v>0</v>
      </c>
    </row>
    <row r="27" spans="1:4" x14ac:dyDescent="0.25">
      <c r="A27" s="6" t="s">
        <v>0</v>
      </c>
      <c r="B27" s="5" t="s">
        <v>28</v>
      </c>
      <c r="C27" s="17">
        <v>0</v>
      </c>
      <c r="D27" s="18">
        <v>0</v>
      </c>
    </row>
    <row r="28" spans="1:4" x14ac:dyDescent="0.25">
      <c r="A28" s="7">
        <f>SUM(C25*2+C26*1+C27*0)/C28</f>
        <v>2</v>
      </c>
      <c r="B28" s="8" t="s">
        <v>4</v>
      </c>
      <c r="C28" s="17">
        <v>54</v>
      </c>
      <c r="D28" s="18">
        <v>1</v>
      </c>
    </row>
    <row r="29" spans="1:4" x14ac:dyDescent="0.25">
      <c r="A29" s="9"/>
      <c r="B29" s="10"/>
      <c r="C29" s="11"/>
      <c r="D29" s="12"/>
    </row>
    <row r="30" spans="1:4" x14ac:dyDescent="0.25">
      <c r="A30" s="19" t="s">
        <v>9</v>
      </c>
      <c r="B30" s="5" t="s">
        <v>26</v>
      </c>
      <c r="C30" s="17">
        <v>51</v>
      </c>
      <c r="D30" s="18">
        <v>0.94440000000000002</v>
      </c>
    </row>
    <row r="31" spans="1:4" x14ac:dyDescent="0.25">
      <c r="A31" s="20"/>
      <c r="B31" s="5" t="s">
        <v>27</v>
      </c>
      <c r="C31" s="17">
        <v>3</v>
      </c>
      <c r="D31" s="18">
        <v>5.5599999999999997E-2</v>
      </c>
    </row>
    <row r="32" spans="1:4" x14ac:dyDescent="0.25">
      <c r="A32" s="6" t="s">
        <v>0</v>
      </c>
      <c r="B32" s="5" t="s">
        <v>28</v>
      </c>
      <c r="C32" s="17">
        <v>0</v>
      </c>
      <c r="D32" s="18">
        <v>0</v>
      </c>
    </row>
    <row r="33" spans="1:4" x14ac:dyDescent="0.25">
      <c r="A33" s="7">
        <f>SUM(C30*2+C31*1+C32*0)/C33</f>
        <v>1.9444444444444444</v>
      </c>
      <c r="B33" s="8" t="s">
        <v>4</v>
      </c>
      <c r="C33" s="17">
        <v>54</v>
      </c>
      <c r="D33" s="18">
        <v>1</v>
      </c>
    </row>
    <row r="34" spans="1:4" x14ac:dyDescent="0.25">
      <c r="A34" s="9"/>
      <c r="B34" s="10"/>
      <c r="C34" s="11"/>
      <c r="D34" s="12"/>
    </row>
    <row r="35" spans="1:4" x14ac:dyDescent="0.25">
      <c r="A35" s="19" t="s">
        <v>10</v>
      </c>
      <c r="B35" s="5" t="s">
        <v>26</v>
      </c>
      <c r="C35" s="17">
        <v>54</v>
      </c>
      <c r="D35" s="18">
        <v>1</v>
      </c>
    </row>
    <row r="36" spans="1:4" x14ac:dyDescent="0.25">
      <c r="A36" s="20"/>
      <c r="B36" s="5" t="s">
        <v>27</v>
      </c>
      <c r="C36" s="17">
        <v>0</v>
      </c>
      <c r="D36" s="18">
        <v>0</v>
      </c>
    </row>
    <row r="37" spans="1:4" x14ac:dyDescent="0.25">
      <c r="A37" s="6" t="s">
        <v>0</v>
      </c>
      <c r="B37" s="5" t="s">
        <v>28</v>
      </c>
      <c r="C37" s="17">
        <v>0</v>
      </c>
      <c r="D37" s="18">
        <v>0</v>
      </c>
    </row>
    <row r="38" spans="1:4" x14ac:dyDescent="0.25">
      <c r="A38" s="7">
        <f>SUM(C35*2+C36*1+C37*0)/C38</f>
        <v>2</v>
      </c>
      <c r="B38" s="8" t="s">
        <v>4</v>
      </c>
      <c r="C38" s="17">
        <v>54</v>
      </c>
      <c r="D38" s="18">
        <v>1</v>
      </c>
    </row>
    <row r="39" spans="1:4" x14ac:dyDescent="0.25">
      <c r="A39" s="9"/>
      <c r="B39" s="10"/>
      <c r="C39" s="11"/>
      <c r="D39" s="12"/>
    </row>
    <row r="40" spans="1:4" x14ac:dyDescent="0.25">
      <c r="A40" s="19" t="s">
        <v>11</v>
      </c>
      <c r="B40" s="5" t="s">
        <v>26</v>
      </c>
      <c r="C40" s="17">
        <v>52</v>
      </c>
      <c r="D40" s="18">
        <v>0.96299999999999997</v>
      </c>
    </row>
    <row r="41" spans="1:4" x14ac:dyDescent="0.25">
      <c r="A41" s="20"/>
      <c r="B41" s="5" t="s">
        <v>27</v>
      </c>
      <c r="C41" s="17">
        <v>2</v>
      </c>
      <c r="D41" s="18">
        <v>3.6999999999999998E-2</v>
      </c>
    </row>
    <row r="42" spans="1:4" x14ac:dyDescent="0.25">
      <c r="A42" s="6" t="s">
        <v>0</v>
      </c>
      <c r="B42" s="5" t="s">
        <v>28</v>
      </c>
      <c r="C42" s="17">
        <v>0</v>
      </c>
      <c r="D42" s="18">
        <v>0</v>
      </c>
    </row>
    <row r="43" spans="1:4" x14ac:dyDescent="0.25">
      <c r="A43" s="7">
        <f>SUM(C40*2+C41*1+C42*0)/C43</f>
        <v>1.962962962962963</v>
      </c>
      <c r="B43" s="8" t="s">
        <v>4</v>
      </c>
      <c r="C43" s="17">
        <v>54</v>
      </c>
      <c r="D43" s="18">
        <v>1</v>
      </c>
    </row>
    <row r="44" spans="1:4" x14ac:dyDescent="0.25">
      <c r="A44" s="9"/>
      <c r="B44" s="10"/>
      <c r="C44" s="11"/>
      <c r="D44" s="12"/>
    </row>
    <row r="45" spans="1:4" x14ac:dyDescent="0.25">
      <c r="A45" s="6" t="s">
        <v>30</v>
      </c>
      <c r="B45" s="23">
        <f>AVERAGE(A23,A28,A33,A38,A43)</f>
        <v>1.9777777777777779</v>
      </c>
      <c r="C45" s="24"/>
      <c r="D45" s="24"/>
    </row>
    <row r="46" spans="1:4" x14ac:dyDescent="0.25">
      <c r="A46" s="13"/>
      <c r="B46" s="14"/>
      <c r="C46" s="15"/>
      <c r="D46" s="16"/>
    </row>
    <row r="47" spans="1:4" x14ac:dyDescent="0.25">
      <c r="A47" s="1"/>
      <c r="B47" s="2"/>
      <c r="C47" s="3" t="s">
        <v>1</v>
      </c>
      <c r="D47" s="3" t="s">
        <v>2</v>
      </c>
    </row>
    <row r="48" spans="1:4" x14ac:dyDescent="0.25">
      <c r="A48" s="19" t="s">
        <v>12</v>
      </c>
      <c r="B48" s="5" t="s">
        <v>26</v>
      </c>
      <c r="C48" s="17">
        <v>50</v>
      </c>
      <c r="D48" s="18">
        <v>0.92589999999999995</v>
      </c>
    </row>
    <row r="49" spans="1:4" x14ac:dyDescent="0.25">
      <c r="A49" s="20"/>
      <c r="B49" s="5" t="s">
        <v>27</v>
      </c>
      <c r="C49" s="17">
        <v>3</v>
      </c>
      <c r="D49" s="18">
        <v>5.5599999999999997E-2</v>
      </c>
    </row>
    <row r="50" spans="1:4" x14ac:dyDescent="0.25">
      <c r="A50" s="6" t="s">
        <v>0</v>
      </c>
      <c r="B50" s="5" t="s">
        <v>28</v>
      </c>
      <c r="C50" s="17">
        <v>1</v>
      </c>
      <c r="D50" s="18">
        <v>1.8499999999999999E-2</v>
      </c>
    </row>
    <row r="51" spans="1:4" x14ac:dyDescent="0.25">
      <c r="A51" s="7">
        <f>SUM(C48*2+C49*1+C50*0)/C51</f>
        <v>1.9074074074074074</v>
      </c>
      <c r="B51" s="8" t="s">
        <v>4</v>
      </c>
      <c r="C51" s="17">
        <v>54</v>
      </c>
      <c r="D51" s="18">
        <v>1</v>
      </c>
    </row>
    <row r="52" spans="1:4" x14ac:dyDescent="0.25">
      <c r="A52" s="9"/>
      <c r="B52" s="10"/>
      <c r="C52" s="11"/>
      <c r="D52" s="12"/>
    </row>
    <row r="53" spans="1:4" x14ac:dyDescent="0.25">
      <c r="A53" s="19" t="s">
        <v>13</v>
      </c>
      <c r="B53" s="5" t="s">
        <v>26</v>
      </c>
      <c r="C53" s="17">
        <v>52</v>
      </c>
      <c r="D53" s="18">
        <v>0.96299999999999997</v>
      </c>
    </row>
    <row r="54" spans="1:4" x14ac:dyDescent="0.25">
      <c r="A54" s="20"/>
      <c r="B54" s="5" t="s">
        <v>27</v>
      </c>
      <c r="C54" s="17">
        <v>2</v>
      </c>
      <c r="D54" s="18">
        <v>3.6999999999999998E-2</v>
      </c>
    </row>
    <row r="55" spans="1:4" x14ac:dyDescent="0.25">
      <c r="A55" s="6" t="s">
        <v>0</v>
      </c>
      <c r="B55" s="5" t="s">
        <v>28</v>
      </c>
      <c r="C55" s="17">
        <v>0</v>
      </c>
      <c r="D55" s="18">
        <v>0</v>
      </c>
    </row>
    <row r="56" spans="1:4" x14ac:dyDescent="0.25">
      <c r="A56" s="7">
        <f>SUM(C53*2+C54*1+C55*0)/C56</f>
        <v>1.962962962962963</v>
      </c>
      <c r="B56" s="8" t="s">
        <v>4</v>
      </c>
      <c r="C56" s="17">
        <v>54</v>
      </c>
      <c r="D56" s="18">
        <v>1</v>
      </c>
    </row>
    <row r="57" spans="1:4" x14ac:dyDescent="0.25">
      <c r="A57" s="9"/>
      <c r="B57" s="10"/>
      <c r="C57" s="11"/>
      <c r="D57" s="12"/>
    </row>
    <row r="58" spans="1:4" x14ac:dyDescent="0.25">
      <c r="A58" s="19" t="s">
        <v>14</v>
      </c>
      <c r="B58" s="5" t="s">
        <v>26</v>
      </c>
      <c r="C58" s="17">
        <v>52</v>
      </c>
      <c r="D58" s="18">
        <v>0.96299999999999997</v>
      </c>
    </row>
    <row r="59" spans="1:4" x14ac:dyDescent="0.25">
      <c r="A59" s="20"/>
      <c r="B59" s="5" t="s">
        <v>27</v>
      </c>
      <c r="C59" s="17">
        <v>2</v>
      </c>
      <c r="D59" s="18">
        <v>3.6999999999999998E-2</v>
      </c>
    </row>
    <row r="60" spans="1:4" x14ac:dyDescent="0.25">
      <c r="A60" s="6" t="s">
        <v>0</v>
      </c>
      <c r="B60" s="5" t="s">
        <v>28</v>
      </c>
      <c r="C60" s="17">
        <v>0</v>
      </c>
      <c r="D60" s="18">
        <v>0</v>
      </c>
    </row>
    <row r="61" spans="1:4" x14ac:dyDescent="0.25">
      <c r="A61" s="7">
        <f>SUM(C58*2+C59*1+C60*0)/C61</f>
        <v>1.962962962962963</v>
      </c>
      <c r="B61" s="8" t="s">
        <v>4</v>
      </c>
      <c r="C61" s="17">
        <v>54</v>
      </c>
      <c r="D61" s="18">
        <v>1</v>
      </c>
    </row>
    <row r="62" spans="1:4" x14ac:dyDescent="0.25">
      <c r="A62" s="9"/>
      <c r="B62" s="10"/>
      <c r="C62" s="11"/>
      <c r="D62" s="12"/>
    </row>
    <row r="63" spans="1:4" x14ac:dyDescent="0.25">
      <c r="A63" s="19" t="s">
        <v>15</v>
      </c>
      <c r="B63" s="5" t="s">
        <v>26</v>
      </c>
      <c r="C63" s="17">
        <v>51</v>
      </c>
      <c r="D63" s="18">
        <v>0.94440000000000002</v>
      </c>
    </row>
    <row r="64" spans="1:4" x14ac:dyDescent="0.25">
      <c r="A64" s="20"/>
      <c r="B64" s="5" t="s">
        <v>27</v>
      </c>
      <c r="C64" s="17">
        <v>3</v>
      </c>
      <c r="D64" s="18">
        <v>5.5599999999999997E-2</v>
      </c>
    </row>
    <row r="65" spans="1:4" x14ac:dyDescent="0.25">
      <c r="A65" s="6" t="s">
        <v>0</v>
      </c>
      <c r="B65" s="5" t="s">
        <v>28</v>
      </c>
      <c r="C65" s="17">
        <v>0</v>
      </c>
      <c r="D65" s="18">
        <v>0</v>
      </c>
    </row>
    <row r="66" spans="1:4" x14ac:dyDescent="0.25">
      <c r="A66" s="7">
        <f>SUM(C63*2+C64*1+C65*0)/C66</f>
        <v>1.9444444444444444</v>
      </c>
      <c r="B66" s="8" t="s">
        <v>4</v>
      </c>
      <c r="C66" s="17">
        <v>54</v>
      </c>
      <c r="D66" s="18">
        <v>1</v>
      </c>
    </row>
    <row r="67" spans="1:4" x14ac:dyDescent="0.25">
      <c r="A67" s="9"/>
      <c r="B67" s="10"/>
      <c r="C67" s="11"/>
      <c r="D67" s="12"/>
    </row>
    <row r="68" spans="1:4" x14ac:dyDescent="0.25">
      <c r="A68" s="19" t="s">
        <v>16</v>
      </c>
      <c r="B68" s="5" t="s">
        <v>26</v>
      </c>
      <c r="C68" s="17">
        <v>45</v>
      </c>
      <c r="D68" s="18">
        <v>0.83330000000000004</v>
      </c>
    </row>
    <row r="69" spans="1:4" x14ac:dyDescent="0.25">
      <c r="A69" s="20"/>
      <c r="B69" s="5" t="s">
        <v>27</v>
      </c>
      <c r="C69" s="17">
        <v>7</v>
      </c>
      <c r="D69" s="18">
        <v>0.12959999999999999</v>
      </c>
    </row>
    <row r="70" spans="1:4" x14ac:dyDescent="0.25">
      <c r="A70" s="6" t="s">
        <v>0</v>
      </c>
      <c r="B70" s="5" t="s">
        <v>28</v>
      </c>
      <c r="C70" s="17">
        <v>2</v>
      </c>
      <c r="D70" s="18">
        <v>3.6999999999999998E-2</v>
      </c>
    </row>
    <row r="71" spans="1:4" x14ac:dyDescent="0.25">
      <c r="A71" s="7">
        <f>SUM(C68*2+C69*1+C70*0)/C71</f>
        <v>1.7962962962962963</v>
      </c>
      <c r="B71" s="8" t="s">
        <v>4</v>
      </c>
      <c r="C71" s="17">
        <v>54</v>
      </c>
      <c r="D71" s="18">
        <v>1</v>
      </c>
    </row>
    <row r="72" spans="1:4" x14ac:dyDescent="0.25">
      <c r="A72" s="9"/>
      <c r="B72" s="10"/>
      <c r="C72" s="11"/>
      <c r="D72" s="12"/>
    </row>
    <row r="73" spans="1:4" x14ac:dyDescent="0.25">
      <c r="A73" s="6" t="s">
        <v>31</v>
      </c>
      <c r="B73" s="23">
        <f>AVERAGE(A51,A56,A61,A66,A71)</f>
        <v>1.914814814814815</v>
      </c>
      <c r="C73" s="24"/>
      <c r="D73" s="24"/>
    </row>
    <row r="74" spans="1:4" x14ac:dyDescent="0.25">
      <c r="A74" s="13"/>
      <c r="B74" s="14"/>
      <c r="C74" s="15"/>
      <c r="D74" s="16"/>
    </row>
    <row r="75" spans="1:4" x14ac:dyDescent="0.25">
      <c r="A75" s="1"/>
      <c r="B75" s="2"/>
      <c r="C75" s="3" t="s">
        <v>1</v>
      </c>
      <c r="D75" s="3" t="s">
        <v>2</v>
      </c>
    </row>
    <row r="76" spans="1:4" x14ac:dyDescent="0.25">
      <c r="A76" s="19" t="s">
        <v>17</v>
      </c>
      <c r="B76" s="5" t="s">
        <v>26</v>
      </c>
      <c r="C76" s="17">
        <v>49</v>
      </c>
      <c r="D76" s="18">
        <v>0.90739999999999998</v>
      </c>
    </row>
    <row r="77" spans="1:4" x14ac:dyDescent="0.25">
      <c r="A77" s="20"/>
      <c r="B77" s="5" t="s">
        <v>27</v>
      </c>
      <c r="C77" s="17">
        <v>3</v>
      </c>
      <c r="D77" s="18">
        <v>5.5599999999999997E-2</v>
      </c>
    </row>
    <row r="78" spans="1:4" x14ac:dyDescent="0.25">
      <c r="A78" s="6" t="s">
        <v>0</v>
      </c>
      <c r="B78" s="5" t="s">
        <v>28</v>
      </c>
      <c r="C78" s="17">
        <v>2</v>
      </c>
      <c r="D78" s="18">
        <v>3.6999999999999998E-2</v>
      </c>
    </row>
    <row r="79" spans="1:4" x14ac:dyDescent="0.25">
      <c r="A79" s="7">
        <f>SUM(C76*2+C77*1+C78*0)/C79</f>
        <v>1.8703703703703705</v>
      </c>
      <c r="B79" s="8" t="s">
        <v>4</v>
      </c>
      <c r="C79" s="17">
        <v>54</v>
      </c>
      <c r="D79" s="18">
        <v>1</v>
      </c>
    </row>
    <row r="80" spans="1:4" x14ac:dyDescent="0.25">
      <c r="A80" s="9"/>
      <c r="B80" s="10"/>
      <c r="C80" s="11"/>
      <c r="D80" s="12"/>
    </row>
    <row r="81" spans="1:4" x14ac:dyDescent="0.25">
      <c r="A81" s="19" t="s">
        <v>18</v>
      </c>
      <c r="B81" s="5" t="s">
        <v>26</v>
      </c>
      <c r="C81" s="17">
        <v>51</v>
      </c>
      <c r="D81" s="18">
        <v>0.94440000000000002</v>
      </c>
    </row>
    <row r="82" spans="1:4" x14ac:dyDescent="0.25">
      <c r="A82" s="20"/>
      <c r="B82" s="5" t="s">
        <v>27</v>
      </c>
      <c r="C82" s="17">
        <v>1</v>
      </c>
      <c r="D82" s="18">
        <v>1.8499999999999999E-2</v>
      </c>
    </row>
    <row r="83" spans="1:4" x14ac:dyDescent="0.25">
      <c r="A83" s="6" t="s">
        <v>0</v>
      </c>
      <c r="B83" s="5" t="s">
        <v>28</v>
      </c>
      <c r="C83" s="17">
        <v>2</v>
      </c>
      <c r="D83" s="18">
        <v>3.6999999999999998E-2</v>
      </c>
    </row>
    <row r="84" spans="1:4" x14ac:dyDescent="0.25">
      <c r="A84" s="7">
        <f>SUM(C81*2+C82*1+C83*0)/C84</f>
        <v>1.9074074074074074</v>
      </c>
      <c r="B84" s="8" t="s">
        <v>4</v>
      </c>
      <c r="C84" s="17">
        <v>54</v>
      </c>
      <c r="D84" s="18">
        <v>1</v>
      </c>
    </row>
    <row r="85" spans="1:4" x14ac:dyDescent="0.25">
      <c r="A85" s="9"/>
      <c r="B85" s="10"/>
      <c r="C85" s="11"/>
      <c r="D85" s="12"/>
    </row>
    <row r="86" spans="1:4" x14ac:dyDescent="0.25">
      <c r="A86" s="19" t="s">
        <v>19</v>
      </c>
      <c r="B86" s="5" t="s">
        <v>26</v>
      </c>
      <c r="C86" s="17">
        <v>53</v>
      </c>
      <c r="D86" s="18">
        <v>0.98150000000000004</v>
      </c>
    </row>
    <row r="87" spans="1:4" x14ac:dyDescent="0.25">
      <c r="A87" s="20"/>
      <c r="B87" s="5" t="s">
        <v>27</v>
      </c>
      <c r="C87" s="17">
        <v>0</v>
      </c>
      <c r="D87" s="18">
        <v>0</v>
      </c>
    </row>
    <row r="88" spans="1:4" x14ac:dyDescent="0.25">
      <c r="A88" s="6" t="s">
        <v>0</v>
      </c>
      <c r="B88" s="5" t="s">
        <v>28</v>
      </c>
      <c r="C88" s="17">
        <v>1</v>
      </c>
      <c r="D88" s="18">
        <v>1.8499999999999999E-2</v>
      </c>
    </row>
    <row r="89" spans="1:4" x14ac:dyDescent="0.25">
      <c r="A89" s="7">
        <f>SUM(C86*2+C87*1+C88*0)/C89</f>
        <v>1.962962962962963</v>
      </c>
      <c r="B89" s="8" t="s">
        <v>4</v>
      </c>
      <c r="C89" s="17">
        <v>54</v>
      </c>
      <c r="D89" s="18">
        <v>1</v>
      </c>
    </row>
    <row r="90" spans="1:4" x14ac:dyDescent="0.25">
      <c r="A90" s="9"/>
      <c r="B90" s="10"/>
      <c r="C90" s="11"/>
      <c r="D90" s="12"/>
    </row>
    <row r="91" spans="1:4" x14ac:dyDescent="0.25">
      <c r="A91" s="1"/>
      <c r="B91" s="2"/>
      <c r="C91" s="3" t="s">
        <v>1</v>
      </c>
      <c r="D91" s="3" t="s">
        <v>2</v>
      </c>
    </row>
    <row r="92" spans="1:4" x14ac:dyDescent="0.25">
      <c r="A92" s="19" t="s">
        <v>20</v>
      </c>
      <c r="B92" s="5" t="s">
        <v>26</v>
      </c>
      <c r="C92" s="17">
        <v>49</v>
      </c>
      <c r="D92" s="18">
        <v>0.90739999999999998</v>
      </c>
    </row>
    <row r="93" spans="1:4" x14ac:dyDescent="0.25">
      <c r="A93" s="20"/>
      <c r="B93" s="5" t="s">
        <v>27</v>
      </c>
      <c r="C93" s="17">
        <v>4</v>
      </c>
      <c r="D93" s="18">
        <v>7.4099999999999999E-2</v>
      </c>
    </row>
    <row r="94" spans="1:4" x14ac:dyDescent="0.25">
      <c r="A94" s="6" t="s">
        <v>0</v>
      </c>
      <c r="B94" s="5" t="s">
        <v>28</v>
      </c>
      <c r="C94" s="17">
        <v>1</v>
      </c>
      <c r="D94" s="18">
        <v>1.8499999999999999E-2</v>
      </c>
    </row>
    <row r="95" spans="1:4" x14ac:dyDescent="0.25">
      <c r="A95" s="7">
        <f>SUM(C92*2+C93*1+C94*0)/C95</f>
        <v>1.8888888888888888</v>
      </c>
      <c r="B95" s="8" t="s">
        <v>4</v>
      </c>
      <c r="C95" s="17">
        <v>54</v>
      </c>
      <c r="D95" s="18">
        <v>1</v>
      </c>
    </row>
    <row r="96" spans="1:4" x14ac:dyDescent="0.25">
      <c r="A96" s="9"/>
      <c r="B96" s="10"/>
      <c r="C96" s="11"/>
      <c r="D96" s="12"/>
    </row>
    <row r="97" spans="1:4" x14ac:dyDescent="0.25">
      <c r="A97" s="19" t="s">
        <v>21</v>
      </c>
      <c r="B97" s="5" t="s">
        <v>26</v>
      </c>
      <c r="C97" s="17">
        <v>50</v>
      </c>
      <c r="D97" s="18">
        <v>0.92589999999999995</v>
      </c>
    </row>
    <row r="98" spans="1:4" x14ac:dyDescent="0.25">
      <c r="A98" s="20"/>
      <c r="B98" s="5" t="s">
        <v>27</v>
      </c>
      <c r="C98" s="17">
        <v>3</v>
      </c>
      <c r="D98" s="18">
        <v>5.5599999999999997E-2</v>
      </c>
    </row>
    <row r="99" spans="1:4" x14ac:dyDescent="0.25">
      <c r="A99" s="6" t="s">
        <v>0</v>
      </c>
      <c r="B99" s="5" t="s">
        <v>28</v>
      </c>
      <c r="C99" s="17">
        <v>1</v>
      </c>
      <c r="D99" s="18">
        <v>1.8499999999999999E-2</v>
      </c>
    </row>
    <row r="100" spans="1:4" x14ac:dyDescent="0.25">
      <c r="A100" s="7">
        <f>SUM(C97*2+C98*1+C99*0)/C100</f>
        <v>1.9074074074074074</v>
      </c>
      <c r="B100" s="8" t="s">
        <v>4</v>
      </c>
      <c r="C100" s="17">
        <v>54</v>
      </c>
      <c r="D100" s="18">
        <v>1</v>
      </c>
    </row>
    <row r="101" spans="1:4" x14ac:dyDescent="0.25">
      <c r="A101" s="9"/>
      <c r="B101" s="10"/>
      <c r="C101" s="11"/>
      <c r="D101" s="12"/>
    </row>
    <row r="102" spans="1:4" x14ac:dyDescent="0.25">
      <c r="A102" s="19" t="s">
        <v>22</v>
      </c>
      <c r="B102" s="5" t="s">
        <v>26</v>
      </c>
      <c r="C102" s="17">
        <v>50</v>
      </c>
      <c r="D102" s="18">
        <v>0.92589999999999995</v>
      </c>
    </row>
    <row r="103" spans="1:4" x14ac:dyDescent="0.25">
      <c r="A103" s="20"/>
      <c r="B103" s="5" t="s">
        <v>27</v>
      </c>
      <c r="C103" s="17">
        <v>4</v>
      </c>
      <c r="D103" s="18">
        <v>7.4099999999999999E-2</v>
      </c>
    </row>
    <row r="104" spans="1:4" x14ac:dyDescent="0.25">
      <c r="A104" s="6" t="s">
        <v>0</v>
      </c>
      <c r="B104" s="5" t="s">
        <v>28</v>
      </c>
      <c r="C104" s="17">
        <v>0</v>
      </c>
      <c r="D104" s="18">
        <v>0</v>
      </c>
    </row>
    <row r="105" spans="1:4" x14ac:dyDescent="0.25">
      <c r="A105" s="7">
        <f>SUM(C102*2+C103*1+C104*0)/C105</f>
        <v>1.9259259259259258</v>
      </c>
      <c r="B105" s="8" t="s">
        <v>4</v>
      </c>
      <c r="C105" s="17">
        <v>54</v>
      </c>
      <c r="D105" s="18">
        <v>1</v>
      </c>
    </row>
    <row r="106" spans="1:4" x14ac:dyDescent="0.25">
      <c r="A106" s="9"/>
      <c r="B106" s="10"/>
      <c r="C106" s="11"/>
      <c r="D106" s="12"/>
    </row>
    <row r="107" spans="1:4" x14ac:dyDescent="0.25">
      <c r="A107" s="19" t="s">
        <v>23</v>
      </c>
      <c r="B107" s="5" t="s">
        <v>26</v>
      </c>
      <c r="C107" s="17">
        <v>51</v>
      </c>
      <c r="D107" s="18">
        <v>0.94440000000000002</v>
      </c>
    </row>
    <row r="108" spans="1:4" x14ac:dyDescent="0.25">
      <c r="A108" s="20"/>
      <c r="B108" s="5" t="s">
        <v>27</v>
      </c>
      <c r="C108" s="17">
        <v>1</v>
      </c>
      <c r="D108" s="18">
        <v>1.8499999999999999E-2</v>
      </c>
    </row>
    <row r="109" spans="1:4" x14ac:dyDescent="0.25">
      <c r="A109" s="6" t="s">
        <v>0</v>
      </c>
      <c r="B109" s="5" t="s">
        <v>28</v>
      </c>
      <c r="C109" s="17">
        <v>2</v>
      </c>
      <c r="D109" s="18">
        <v>3.6999999999999998E-2</v>
      </c>
    </row>
    <row r="110" spans="1:4" x14ac:dyDescent="0.25">
      <c r="A110" s="7">
        <f>SUM(C107*2+C108*1+C109*0)/C110</f>
        <v>1.9074074074074074</v>
      </c>
      <c r="B110" s="8" t="s">
        <v>4</v>
      </c>
      <c r="C110" s="17">
        <v>54</v>
      </c>
      <c r="D110" s="18">
        <v>1</v>
      </c>
    </row>
    <row r="111" spans="1:4" x14ac:dyDescent="0.25">
      <c r="A111" s="9"/>
      <c r="B111" s="10"/>
      <c r="C111" s="11"/>
      <c r="D111" s="12"/>
    </row>
    <row r="112" spans="1:4" x14ac:dyDescent="0.25">
      <c r="A112" s="6" t="s">
        <v>32</v>
      </c>
      <c r="B112" s="23">
        <f>AVERAGE(A79,A84,A89,A95,A100,A105,A110)</f>
        <v>1.91005291005291</v>
      </c>
      <c r="C112" s="24"/>
      <c r="D112" s="24"/>
    </row>
    <row r="113" spans="1:5" x14ac:dyDescent="0.25">
      <c r="A113" s="13"/>
      <c r="B113" s="14"/>
      <c r="C113" s="15"/>
      <c r="D113" s="16"/>
    </row>
    <row r="114" spans="1:5" x14ac:dyDescent="0.25">
      <c r="A114" s="1"/>
      <c r="B114" s="2"/>
      <c r="C114" s="3" t="s">
        <v>1</v>
      </c>
      <c r="D114" s="3" t="s">
        <v>2</v>
      </c>
    </row>
    <row r="115" spans="1:5" x14ac:dyDescent="0.25">
      <c r="A115" s="19" t="s">
        <v>24</v>
      </c>
      <c r="B115" s="5" t="s">
        <v>26</v>
      </c>
      <c r="C115" s="17">
        <v>46</v>
      </c>
      <c r="D115" s="18">
        <v>0.85189999999999999</v>
      </c>
      <c r="E115" s="13"/>
    </row>
    <row r="116" spans="1:5" x14ac:dyDescent="0.25">
      <c r="A116" s="20"/>
      <c r="B116" s="5" t="s">
        <v>27</v>
      </c>
      <c r="C116" s="17">
        <v>7</v>
      </c>
      <c r="D116" s="18">
        <v>0.12959999999999999</v>
      </c>
      <c r="E116" s="13"/>
    </row>
    <row r="117" spans="1:5" x14ac:dyDescent="0.25">
      <c r="A117" s="6" t="s">
        <v>0</v>
      </c>
      <c r="B117" s="5" t="s">
        <v>28</v>
      </c>
      <c r="C117" s="17">
        <v>1</v>
      </c>
      <c r="D117" s="18">
        <v>1.8499999999999999E-2</v>
      </c>
      <c r="E117" s="13"/>
    </row>
    <row r="118" spans="1:5" x14ac:dyDescent="0.25">
      <c r="A118" s="7">
        <f>SUM(C115*2+C116*1+C117*0)/C118</f>
        <v>1.8333333333333333</v>
      </c>
      <c r="B118" s="8" t="s">
        <v>4</v>
      </c>
      <c r="C118" s="17">
        <v>54</v>
      </c>
      <c r="D118" s="18">
        <v>1</v>
      </c>
      <c r="E118" s="13"/>
    </row>
    <row r="119" spans="1:5" x14ac:dyDescent="0.25">
      <c r="A119" s="9"/>
      <c r="B119" s="10"/>
      <c r="C119" s="11"/>
      <c r="D119" s="12"/>
    </row>
    <row r="120" spans="1:5" x14ac:dyDescent="0.25">
      <c r="A120" s="19" t="s">
        <v>25</v>
      </c>
      <c r="B120" s="5" t="s">
        <v>26</v>
      </c>
      <c r="C120" s="17">
        <v>47</v>
      </c>
      <c r="D120" s="18">
        <v>0.87039999999999995</v>
      </c>
    </row>
    <row r="121" spans="1:5" x14ac:dyDescent="0.25">
      <c r="A121" s="20"/>
      <c r="B121" s="5" t="s">
        <v>27</v>
      </c>
      <c r="C121" s="17">
        <v>7</v>
      </c>
      <c r="D121" s="18">
        <v>0.12959999999999999</v>
      </c>
    </row>
    <row r="122" spans="1:5" x14ac:dyDescent="0.25">
      <c r="A122" s="6" t="s">
        <v>0</v>
      </c>
      <c r="B122" s="5" t="s">
        <v>28</v>
      </c>
      <c r="C122" s="17">
        <v>0</v>
      </c>
      <c r="D122" s="18">
        <v>0</v>
      </c>
    </row>
    <row r="123" spans="1:5" x14ac:dyDescent="0.25">
      <c r="A123" s="7">
        <f>SUM(C120*2+C121*1+C122*0)/C123</f>
        <v>1.8703703703703705</v>
      </c>
      <c r="B123" s="8" t="s">
        <v>4</v>
      </c>
      <c r="C123" s="17">
        <v>54</v>
      </c>
      <c r="D123" s="18">
        <v>1</v>
      </c>
    </row>
    <row r="125" spans="1:5" x14ac:dyDescent="0.25">
      <c r="A125" s="6" t="s">
        <v>33</v>
      </c>
      <c r="B125" s="23">
        <f>AVERAGE(A118,A123)</f>
        <v>1.8518518518518519</v>
      </c>
      <c r="C125" s="24"/>
      <c r="D125" s="24"/>
    </row>
  </sheetData>
  <mergeCells count="27">
    <mergeCell ref="B125:D125"/>
    <mergeCell ref="A102:A103"/>
    <mergeCell ref="A107:A108"/>
    <mergeCell ref="A115:A116"/>
    <mergeCell ref="A120:A121"/>
    <mergeCell ref="B17:D17"/>
    <mergeCell ref="B45:D45"/>
    <mergeCell ref="B73:D73"/>
    <mergeCell ref="B112:D112"/>
    <mergeCell ref="A68:A69"/>
    <mergeCell ref="A76:A77"/>
    <mergeCell ref="A81:A82"/>
    <mergeCell ref="A86:A87"/>
    <mergeCell ref="A92:A93"/>
    <mergeCell ref="A97:A98"/>
    <mergeCell ref="A35:A36"/>
    <mergeCell ref="A40:A41"/>
    <mergeCell ref="A48:A49"/>
    <mergeCell ref="A53:A54"/>
    <mergeCell ref="A58:A59"/>
    <mergeCell ref="A63:A64"/>
    <mergeCell ref="A30:A31"/>
    <mergeCell ref="A2:A3"/>
    <mergeCell ref="A7:A8"/>
    <mergeCell ref="A12:A13"/>
    <mergeCell ref="A20:A21"/>
    <mergeCell ref="A25:A26"/>
  </mergeCells>
  <printOptions horizontalCentered="1"/>
  <pageMargins left="0" right="0" top="1.5" bottom="0.75" header="0.5" footer="0.5"/>
  <pageSetup orientation="portrait" r:id="rId1"/>
  <headerFooter alignWithMargins="0">
    <oddHeader>&amp;C&amp;"MS Sans Serif,Bold Italic"&amp;10SOUTHWESTERN OK STATE UNIVERSITY&amp;"MS Sans Serif,Bold"
EVALUATION OF TEACHER CANDIDATE
CPA WORK SAMPLE RUBRIC
Spring 2017</oddHeader>
  </headerFooter>
  <rowBreaks count="2" manualBreakCount="2">
    <brk id="46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ItemAnalysis</vt:lpstr>
      <vt:lpstr>ItemAnalysis!SCP27B2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Aguinaga, Veronica</dc:creator>
  <cp:lastModifiedBy>Aguinaga, Veronica</cp:lastModifiedBy>
  <cp:lastPrinted>2017-08-04T15:18:55Z</cp:lastPrinted>
  <dcterms:created xsi:type="dcterms:W3CDTF">2011-02-23T21:08:19Z</dcterms:created>
  <dcterms:modified xsi:type="dcterms:W3CDTF">2019-06-17T21:45:26Z</dcterms:modified>
</cp:coreProperties>
</file>