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defaultThemeVersion="124226"/>
  <mc:AlternateContent xmlns:mc="http://schemas.openxmlformats.org/markup-compatibility/2006">
    <mc:Choice Requires="x15">
      <x15ac:absPath xmlns:x15ac="http://schemas.microsoft.com/office/spreadsheetml/2010/11/ac" url="C:\Users\aguinagav\Desktop\"/>
    </mc:Choice>
  </mc:AlternateContent>
  <xr:revisionPtr revIDLastSave="0" documentId="8_{47A42391-DC7A-4ED2-B183-3FA7FD262A1B}" xr6:coauthVersionLast="47" xr6:coauthVersionMax="47" xr10:uidLastSave="{00000000-0000-0000-0000-000000000000}"/>
  <bookViews>
    <workbookView xWindow="-108" yWindow="-108" windowWidth="23256" windowHeight="12456" activeTab="2" xr2:uid="{00000000-000D-0000-FFFF-FFFF00000000}"/>
  </bookViews>
  <sheets>
    <sheet name="ItemAnalysis" sheetId="3" r:id="rId1"/>
    <sheet name="Numerical" sheetId="1" r:id="rId2"/>
    <sheet name="Textual" sheetId="2" r:id="rId3"/>
  </sheets>
  <definedNames>
    <definedName name="_xlnm.Print_Titles" localSheetId="1">Numerical!$A:$A</definedName>
    <definedName name="_xlnm.Print_Titles" localSheetId="2">Textual!$A:$A,Textual!$1:$2</definedName>
    <definedName name="SCP27B2" localSheetId="0">ItemAnalysis!$C$2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3" i="1" l="1"/>
  <c r="AF7" i="1" s="1"/>
  <c r="AF4" i="1"/>
  <c r="AF5" i="1"/>
  <c r="AE3" i="1"/>
  <c r="AE4" i="1"/>
  <c r="AG4" i="1" s="1"/>
  <c r="AE5" i="1"/>
  <c r="AD4" i="1"/>
  <c r="AD5" i="1"/>
  <c r="AG5" i="1" s="1"/>
  <c r="AD3" i="1"/>
  <c r="AG3" i="1" s="1"/>
  <c r="C96" i="3" l="1"/>
  <c r="C100" i="3" s="1"/>
  <c r="C97" i="3"/>
  <c r="C98" i="3"/>
  <c r="C99" i="3"/>
  <c r="C113" i="3"/>
  <c r="C114" i="3"/>
  <c r="C115" i="3"/>
  <c r="AD7" i="1"/>
  <c r="AE7" i="1"/>
  <c r="AG7" i="1"/>
  <c r="C107" i="3"/>
  <c r="C104" i="3"/>
  <c r="C105" i="3"/>
  <c r="C106" i="3"/>
  <c r="C87" i="3" l="1"/>
  <c r="C86" i="3"/>
  <c r="C85" i="3"/>
  <c r="C81" i="3"/>
  <c r="C80" i="3"/>
  <c r="C79" i="3"/>
  <c r="C72" i="3"/>
  <c r="C71" i="3"/>
  <c r="C70" i="3"/>
  <c r="C62" i="3"/>
  <c r="C61" i="3"/>
  <c r="C60" i="3"/>
  <c r="C56" i="3"/>
  <c r="C55" i="3"/>
  <c r="C54" i="3"/>
  <c r="C47" i="3"/>
  <c r="C46" i="3"/>
  <c r="C45" i="3"/>
  <c r="C41" i="3"/>
  <c r="C40" i="3"/>
  <c r="C39" i="3"/>
  <c r="C34" i="3"/>
  <c r="C33" i="3"/>
  <c r="C32" i="3"/>
  <c r="C36" i="3" s="1"/>
  <c r="C22" i="3"/>
  <c r="C21" i="3"/>
  <c r="C20" i="3"/>
  <c r="C24" i="3" l="1"/>
  <c r="A24" i="3" s="1"/>
  <c r="C28" i="3"/>
  <c r="C27" i="3"/>
  <c r="C26" i="3"/>
  <c r="C16" i="3"/>
  <c r="C15" i="3"/>
  <c r="C14" i="3"/>
  <c r="C10" i="3"/>
  <c r="C9" i="3"/>
  <c r="C8" i="3"/>
  <c r="C4" i="3"/>
  <c r="C3" i="3"/>
  <c r="C2" i="3"/>
  <c r="S4" i="1"/>
  <c r="T4" i="1"/>
  <c r="U4" i="1" s="1"/>
  <c r="S5" i="1"/>
  <c r="T5" i="1"/>
  <c r="U5" i="1" s="1"/>
  <c r="P4" i="1"/>
  <c r="P5" i="1"/>
  <c r="L4" i="1"/>
  <c r="M4" i="1"/>
  <c r="L5" i="1"/>
  <c r="M5" i="1"/>
  <c r="T3" i="1"/>
  <c r="U3" i="1" s="1"/>
  <c r="S3" i="1"/>
  <c r="P3" i="1"/>
  <c r="L3" i="1"/>
  <c r="B4" i="1"/>
  <c r="C4" i="1"/>
  <c r="D4" i="1"/>
  <c r="E4" i="1"/>
  <c r="F4" i="1"/>
  <c r="G4" i="1"/>
  <c r="H4" i="1"/>
  <c r="I4" i="1"/>
  <c r="B5" i="1"/>
  <c r="C5" i="1"/>
  <c r="D5" i="1"/>
  <c r="E5" i="1"/>
  <c r="F5" i="1"/>
  <c r="G5" i="1"/>
  <c r="H5" i="1"/>
  <c r="I5" i="1"/>
  <c r="I3" i="1"/>
  <c r="H3" i="1"/>
  <c r="G3" i="1"/>
  <c r="F3" i="1"/>
  <c r="E3" i="1"/>
  <c r="D3" i="1"/>
  <c r="C3" i="1"/>
  <c r="W4" i="1" l="1"/>
  <c r="W5" i="1"/>
  <c r="C12" i="3"/>
  <c r="C43" i="3"/>
  <c r="D34" i="3" s="1"/>
  <c r="C49" i="3"/>
  <c r="A49" i="3" s="1"/>
  <c r="D33" i="3"/>
  <c r="C18" i="3"/>
  <c r="A18" i="3" s="1"/>
  <c r="A12" i="3"/>
  <c r="A43" i="3"/>
  <c r="C6" i="3"/>
  <c r="A6" i="3" s="1"/>
  <c r="C30" i="3"/>
  <c r="A30" i="3" s="1"/>
  <c r="U7" i="1"/>
  <c r="A36" i="3" l="1"/>
  <c r="D32" i="3"/>
  <c r="D36" i="3" s="1"/>
  <c r="C51" i="3"/>
  <c r="Q5" i="1" l="1"/>
  <c r="N4" i="1"/>
  <c r="N5" i="1"/>
  <c r="J5" i="1"/>
  <c r="J4" i="1"/>
  <c r="Q4" i="1"/>
  <c r="C108" i="3"/>
  <c r="D106" i="3" s="1"/>
  <c r="T7" i="1"/>
  <c r="S7" i="1"/>
  <c r="P7" i="1"/>
  <c r="M3" i="1"/>
  <c r="M7" i="1" s="1"/>
  <c r="L7" i="1"/>
  <c r="C7" i="1"/>
  <c r="D7" i="1"/>
  <c r="E7" i="1"/>
  <c r="F7" i="1"/>
  <c r="G7" i="1"/>
  <c r="H7" i="1"/>
  <c r="I7" i="1"/>
  <c r="B3" i="1"/>
  <c r="B7" i="1" l="1"/>
  <c r="W3" i="1"/>
  <c r="W7" i="1" s="1"/>
  <c r="D105" i="3"/>
  <c r="D107" i="3"/>
  <c r="D104" i="3"/>
  <c r="D14" i="3"/>
  <c r="C116" i="3"/>
  <c r="C117" i="3" s="1"/>
  <c r="C101" i="3"/>
  <c r="C89" i="3"/>
  <c r="C83" i="3"/>
  <c r="A83" i="3" s="1"/>
  <c r="C74" i="3"/>
  <c r="A74" i="3" s="1"/>
  <c r="C76" i="3" s="1"/>
  <c r="C64" i="3"/>
  <c r="A64" i="3" s="1"/>
  <c r="C58" i="3"/>
  <c r="A58" i="3" s="1"/>
  <c r="D21" i="3"/>
  <c r="D9" i="3"/>
  <c r="D3" i="3"/>
  <c r="J3" i="1"/>
  <c r="J7" i="1" s="1"/>
  <c r="C66" i="3" l="1"/>
  <c r="D86" i="3"/>
  <c r="A89" i="3"/>
  <c r="C91" i="3" s="1"/>
  <c r="D55" i="3"/>
  <c r="D46" i="3"/>
  <c r="D27" i="3"/>
  <c r="D26" i="3"/>
  <c r="D28" i="3"/>
  <c r="D114" i="3"/>
  <c r="D113" i="3"/>
  <c r="D115" i="3"/>
  <c r="D39" i="3"/>
  <c r="D40" i="3"/>
  <c r="D41" i="3"/>
  <c r="D98" i="3"/>
  <c r="D99" i="3"/>
  <c r="D96" i="3"/>
  <c r="D97" i="3"/>
  <c r="D81" i="3"/>
  <c r="D62" i="3"/>
  <c r="D22" i="3"/>
  <c r="D80" i="3"/>
  <c r="D15" i="3"/>
  <c r="D16" i="3"/>
  <c r="D108" i="3"/>
  <c r="D54" i="3"/>
  <c r="D2" i="3"/>
  <c r="D45" i="3"/>
  <c r="D8" i="3"/>
  <c r="D4" i="3"/>
  <c r="D61" i="3"/>
  <c r="D47" i="3"/>
  <c r="D79" i="3"/>
  <c r="D56" i="3"/>
  <c r="D10" i="3"/>
  <c r="D60" i="3"/>
  <c r="D20" i="3"/>
  <c r="D85" i="3"/>
  <c r="D87" i="3"/>
  <c r="D70" i="3"/>
  <c r="D72" i="3"/>
  <c r="D71" i="3"/>
  <c r="D30" i="3" l="1"/>
  <c r="D116" i="3"/>
  <c r="D18" i="3"/>
  <c r="D83" i="3"/>
  <c r="D58" i="3"/>
  <c r="D24" i="3"/>
  <c r="D43" i="3"/>
  <c r="D49" i="3"/>
  <c r="D6" i="3"/>
  <c r="D64" i="3"/>
  <c r="D12" i="3"/>
  <c r="D100" i="3"/>
  <c r="D89" i="3"/>
  <c r="D74" i="3"/>
  <c r="Q3" i="1"/>
  <c r="Q7" i="1" s="1"/>
  <c r="C109" i="3" l="1"/>
  <c r="C119" i="3" l="1"/>
  <c r="N3" i="1" l="1"/>
  <c r="N7" i="1" s="1"/>
</calcChain>
</file>

<file path=xl/sharedStrings.xml><?xml version="1.0" encoding="utf-8"?>
<sst xmlns="http://schemas.openxmlformats.org/spreadsheetml/2006/main" count="257" uniqueCount="114">
  <si>
    <t>1. How successful do you anticipate this teacher candidate to be in the first year of teaching?</t>
  </si>
  <si>
    <t>2. How strongly can you recommend this teacher candidate to school officials?</t>
  </si>
  <si>
    <t>3. Please appraise this student's future effectiveness in the teaching profession. Consider the following assessment information for grade categories:</t>
  </si>
  <si>
    <t>University Supervisor</t>
  </si>
  <si>
    <t>Grade Level</t>
  </si>
  <si>
    <t>School/Town</t>
  </si>
  <si>
    <t>NV</t>
  </si>
  <si>
    <t>A. Teaching and Assessment</t>
  </si>
  <si>
    <t>MEAN</t>
  </si>
  <si>
    <t xml:space="preserve">B. Classroom Management </t>
  </si>
  <si>
    <t>General Evaluation</t>
  </si>
  <si>
    <t>#</t>
  </si>
  <si>
    <t>A1</t>
  </si>
  <si>
    <t>A2</t>
  </si>
  <si>
    <t>A3</t>
  </si>
  <si>
    <t>A4</t>
  </si>
  <si>
    <t>A5</t>
  </si>
  <si>
    <t>A6</t>
  </si>
  <si>
    <t>A7</t>
  </si>
  <si>
    <t>A8</t>
  </si>
  <si>
    <t>B1</t>
  </si>
  <si>
    <t>B2</t>
  </si>
  <si>
    <t>C1</t>
  </si>
  <si>
    <t>D1</t>
  </si>
  <si>
    <t>D2</t>
  </si>
  <si>
    <t>Count</t>
  </si>
  <si>
    <t>Pct</t>
  </si>
  <si>
    <t>Total</t>
  </si>
  <si>
    <t>A. Teaching and Assessment Mean of the Means</t>
  </si>
  <si>
    <t>C. Interpersonal Skill Mean of the Means</t>
  </si>
  <si>
    <t>D. Professionalism Mean of the Means</t>
  </si>
  <si>
    <t>4 Successful in all settings.</t>
  </si>
  <si>
    <t>3 Successful in most settings</t>
  </si>
  <si>
    <t>2 Success doubtful in many educational settings.</t>
  </si>
  <si>
    <t>1 Success doubtful in any setting.</t>
  </si>
  <si>
    <t>4 Recommend without reservation.</t>
  </si>
  <si>
    <t>3 Would recommend with minor reservations.</t>
  </si>
  <si>
    <t>2 Recommendations limited with major reservations.</t>
  </si>
  <si>
    <t>1 Unable to recommend in any setting. Further preparation necessary for certification.</t>
  </si>
  <si>
    <t>A (Target) Demonstrates targeted behavior at every opportunity without being reminded. Shows confidence and effective talents for teaching and skills similar to an experienced educator. Will be successful in all settings, and can recommend without reservation.</t>
  </si>
  <si>
    <t>B (Acceptable) Frequently demonstrates targeted behaviors. Sometimes requires guidance or direction. Fairly confident and classroom ready but may need periodic guidance. Will be successful in most settings, and I would recommend with minor reservations.</t>
  </si>
  <si>
    <t>I (Unacceptable) Rarely exhibits or does not exhibit targeted behavior. Needs constant feedback. Relatively insecure. Not ready for unsupervised classroom performance. Success doubtful in any educational setting. Further preparation necessary for certification.</t>
  </si>
  <si>
    <t>General Evaluation Mean of the Means</t>
  </si>
  <si>
    <t>Teacher Candidate</t>
  </si>
  <si>
    <t>Interpersonal Skill</t>
  </si>
  <si>
    <t>Semester / Year</t>
  </si>
  <si>
    <t>1. Planning for Instruction  (NAEYC 5b; INTASC 1, 2 &amp; 7; CAEP 1.1, 1.3, 1.4, 3.4, 3.5)</t>
  </si>
  <si>
    <t>Comments:</t>
  </si>
  <si>
    <t>(NAEYC 4c; INTASC 1, 2 &amp; 7; CAEP 1.1, 1.3, 1.4, 3.4, 3.5)</t>
  </si>
  <si>
    <t>2. Instructional Strategies  (NAEYC 4b; INTASC 8; CAEP 1.1, 1.3, 1.4, 1.5, 3.4, 3.5)</t>
  </si>
  <si>
    <t>(NAEYC 6d ; INTASC 8; CAEP 1.1, 1.3, 1.4, 1.5, 3.4, 3.5)</t>
  </si>
  <si>
    <t>(NAEYC 6c; INTASC 8; CAEP 1.1, 1.3, 1.4, 1.5, 3.4, 3.5)</t>
  </si>
  <si>
    <t xml:space="preserve">3.  Resources
(NAEYC 2c)
</t>
  </si>
  <si>
    <t xml:space="preserve">4.  Assessment
(NAEYC 3c; INTASC 6; CAEP 1.1, 1.2, 1.3, 3.5)
</t>
  </si>
  <si>
    <t>(NAEYC 3a; INTASC 6; CAEP 1.1, 1.2, 1.3, 3.5)</t>
  </si>
  <si>
    <t xml:space="preserve">5.  Learning Environment
(NAEYC 1c; INTASC 3; CAEP 1.1, 1.3)
</t>
  </si>
  <si>
    <t xml:space="preserve">7. Professional Relationships
(NAEYC 6c; INTASC 10; CAEP 1.1, 3.3, 3.5)
</t>
  </si>
  <si>
    <t xml:space="preserve">6.  Lesson Management 
(NAEYC 5c; INTASC 3; CAEP 1.1, 3.5)
</t>
  </si>
  <si>
    <t xml:space="preserve">8. Communication
(NAEYC 4a)
</t>
  </si>
  <si>
    <t xml:space="preserve">9. Critical Thinking and Reflective Practice
(NAEYC 6d; INTASC 9; CAEP 1.1, 1.2, 3.3, 3.4, 3.5) 
</t>
  </si>
  <si>
    <t>Classroom Management</t>
  </si>
  <si>
    <t>Professional</t>
  </si>
  <si>
    <t>K</t>
  </si>
  <si>
    <t>SuccessfulIn</t>
  </si>
  <si>
    <t>RecommendWithou</t>
  </si>
  <si>
    <t>TargetTheCandid</t>
  </si>
  <si>
    <t>Professionalism</t>
  </si>
  <si>
    <t>2 Target</t>
  </si>
  <si>
    <t>1 Acceptable</t>
  </si>
  <si>
    <t>0 Unacceptable</t>
  </si>
  <si>
    <t xml:space="preserve"> </t>
  </si>
  <si>
    <t>Teaching and Assessment</t>
  </si>
  <si>
    <t>Classroom Management Mean of the Means</t>
  </si>
  <si>
    <t>General Evaluation (Numerical)</t>
  </si>
  <si>
    <t>General Evaluation (Textual)</t>
  </si>
  <si>
    <t>Total Score (out of 26)</t>
  </si>
  <si>
    <t>Fall 2021</t>
  </si>
  <si>
    <t>Elk City Elementary, Elk City</t>
  </si>
  <si>
    <t>Cassidy does a wonderful job planning for instruction. She is aware of the different learning needs of her students and uses a wide variety of techniques to engage her students.</t>
  </si>
  <si>
    <t>Cassidy uses a wide variety of instructional strategies to support the learning of her diverse students. She uses technology, manipulatives, questioning techniques, etc.</t>
  </si>
  <si>
    <t>Cassidy communicates well with her parents and colleagues. She understands the importance of maintaining positive relationships and communication.</t>
  </si>
  <si>
    <t>Cassidy uses formative and summative assessment to ensure her students are mastering the objectives and goals.</t>
  </si>
  <si>
    <t>Cassidy maintains a positive learning environment by interacting with her students, building positive relationships with her students, and actively engaging them in her lessons.</t>
  </si>
  <si>
    <t>Cassidy maintains positive relationships with her students, parents, and colleagues.</t>
  </si>
  <si>
    <t>Cassidy effectively communicates with her students through the use of active inquiry, collaboration, and interaction.</t>
  </si>
  <si>
    <t>Cassidy responds well to constructive criticism and reflects on her professional growth.</t>
  </si>
  <si>
    <t>Elk City Elementary</t>
  </si>
  <si>
    <t>Kamryn has developed instruction and curriculum that are appropriate per the unique needs of her students and in accordance with standards and skills required by the state and district.</t>
  </si>
  <si>
    <t>The implementation of learning centers has helped to demonstrate Kamryn can address the various needs of students.</t>
  </si>
  <si>
    <t>Students are engaged in learning and have mastered key skills with the instructional strategies Kamryn has chosen to utilize throughout her experience in the classroom.</t>
  </si>
  <si>
    <t>Kamryn uses technology during direct instruction and guided practice. Students utilize technology independently to reinforce learning and extended practice with skills being learned.</t>
  </si>
  <si>
    <t>Tech is interwoven throughout many elements of the instruction provided.</t>
  </si>
  <si>
    <t>Kamryn has done an exceptional job of looking to her resources within and, especially, outside of her direct school setting in order to extend her understanding of student needs, growth, and professional growth.</t>
  </si>
  <si>
    <t>Assessment is integrated throughout instruction seamlessly to understand student needs and mastery.</t>
  </si>
  <si>
    <t>Kamryn responds to data as appropriate.</t>
  </si>
  <si>
    <t>Interactions with students demonstrate Kamryn understands the impact of the learning environment and utilizes practices to ensure students are motivated and feel a sense of belonging in the classroom.</t>
  </si>
  <si>
    <t>Thorough and well planned lessons are prepared well in advance, implemented, and modified if and when needed.</t>
  </si>
  <si>
    <t>Kamryn has made every expected attempt to engage with the students families, has attended faculty meetings, and has worked exceptionally well with the cooperating teacher assigned to her.</t>
  </si>
  <si>
    <t>Very professional communications have been demonstrated throughout the experience.</t>
  </si>
  <si>
    <t>Kamryn is able to critically analyze her practices and see where she might continue to improve over time.</t>
  </si>
  <si>
    <t>Burcham/Weatherford</t>
  </si>
  <si>
    <t>Marci is very well prepared for her lessons. She arrives early to school and includes a wide variety of instructional approaches to meet the needs of students. Her lessons are standards based and engaging for students.</t>
  </si>
  <si>
    <t>Marci has demonstrated the ability to continually look at and think about the unique differences and needs among her students and to think critically about how to design instruction to meet those various needs.</t>
  </si>
  <si>
    <t>Marci is able to select from a variety of strategies that are appropriate for the needs of the content and the classroom. She can move fluidly and easily from various strategies as she responds to the observed needs of her classroom.</t>
  </si>
  <si>
    <t>Marci has demonstrated great ability to work collaboratively with her cooperating teacher and engagesher students well</t>
  </si>
  <si>
    <t>Marci uses a variety of materials to create multimodal learning experiences for her students.</t>
  </si>
  <si>
    <t>Marci interacts with leaders, her cooperating teacher, and the students and students' families to ensure she is able to provide the instruction students need.</t>
  </si>
  <si>
    <t>Assessments have always aligned with the instruction being given and skills being practiced.</t>
  </si>
  <si>
    <t>Marci's strength in assessment is her consistent effort to monitor all kids and to actively assess through observation and questioning while teaching to ensure students are mastering the skills. She responds to her assessment observations and any data collected and she plans and prepares for future instruction.</t>
  </si>
  <si>
    <t>The students are eager to engage in her lessons and activities. They actively seek her approval and follow learning procedures without issue.</t>
  </si>
  <si>
    <t>Classroom management procedures are well known by students and are followed with ease. When issues arise, Marci has been able to ask advice and seek to learn more to address the unique needs of students. She has approached difficult situations with inquiry and critical thinking to evaluate how teachers may respond and plan forward for difficult situations with specific needs.</t>
  </si>
  <si>
    <t>Students clearly respect and enjoy Miss O'Hair. She has fostered relationships with students and others easily.</t>
  </si>
  <si>
    <t>This is not an issue for Miss O'Hair. She is able to articulate her thinking and needs or students needs easily.</t>
  </si>
  <si>
    <t>Marci has demonstrated she is able to think critically about instruction, classroom management, and differentiation. She is reflective by nature and continues to grow through engagement with colleagues in the school.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</si>
</sst>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8"/>
      <name val="MS Sans Serif"/>
    </font>
    <font>
      <sz val="11"/>
      <color theme="1"/>
      <name val="Calibri"/>
      <family val="2"/>
      <scheme val="minor"/>
    </font>
    <font>
      <sz val="8"/>
      <name val="MS Sans Serif"/>
      <family val="2"/>
    </font>
    <font>
      <b/>
      <sz val="8"/>
      <name val="MS Sans Serif"/>
      <family val="2"/>
    </font>
    <font>
      <b/>
      <sz val="10"/>
      <color rgb="FF000000"/>
      <name val="Arial"/>
      <family val="2"/>
    </font>
    <font>
      <sz val="10"/>
      <name val="Arial"/>
      <family val="2"/>
    </font>
    <font>
      <sz val="10"/>
      <color rgb="FF000000"/>
      <name val="Arial"/>
      <family val="2"/>
    </font>
    <font>
      <b/>
      <i/>
      <sz val="10"/>
      <color rgb="FF000000"/>
      <name val="Arial"/>
      <family val="2"/>
    </font>
    <font>
      <b/>
      <sz val="10"/>
      <name val="Arial"/>
      <family val="2"/>
    </font>
    <font>
      <b/>
      <sz val="8"/>
      <name val="MS Sans Serif"/>
    </font>
  </fonts>
  <fills count="2">
    <fill>
      <patternFill patternType="none"/>
    </fill>
    <fill>
      <patternFill patternType="gray125"/>
    </fill>
  </fills>
  <borders count="22">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applyAlignment="0">
      <alignment vertical="top" wrapText="1"/>
      <protection locked="0"/>
    </xf>
    <xf numFmtId="0" fontId="1" fillId="0" borderId="0"/>
  </cellStyleXfs>
  <cellXfs count="92">
    <xf numFmtId="0" fontId="0" fillId="0" borderId="0" xfId="0" applyAlignment="1">
      <alignment vertical="top"/>
      <protection locked="0"/>
    </xf>
    <xf numFmtId="0" fontId="0" fillId="0" borderId="0" xfId="0" applyFont="1" applyFill="1" applyAlignment="1" applyProtection="1">
      <alignment horizontal="center"/>
      <protection hidden="1"/>
    </xf>
    <xf numFmtId="49" fontId="3" fillId="0" borderId="0" xfId="0" applyNumberFormat="1" applyFont="1" applyFill="1" applyAlignment="1" applyProtection="1">
      <alignment horizontal="center" wrapText="1"/>
      <protection hidden="1"/>
    </xf>
    <xf numFmtId="2" fontId="3" fillId="0" borderId="0" xfId="0" applyNumberFormat="1" applyFont="1" applyFill="1" applyAlignment="1" applyProtection="1">
      <alignment horizontal="center" wrapText="1"/>
      <protection hidden="1"/>
    </xf>
    <xf numFmtId="0" fontId="3" fillId="0" borderId="0" xfId="0" applyFont="1" applyFill="1" applyAlignment="1" applyProtection="1">
      <alignment horizontal="center"/>
      <protection hidden="1"/>
    </xf>
    <xf numFmtId="0" fontId="0" fillId="0" borderId="0" xfId="0" applyFill="1" applyAlignment="1" applyProtection="1">
      <alignment horizontal="center" vertical="top"/>
      <protection hidden="1"/>
    </xf>
    <xf numFmtId="2" fontId="3" fillId="0" borderId="0" xfId="0" applyNumberFormat="1" applyFont="1" applyFill="1" applyAlignment="1" applyProtection="1">
      <alignment horizontal="center" vertical="top" wrapText="1"/>
      <protection hidden="1"/>
    </xf>
    <xf numFmtId="0" fontId="3" fillId="0" borderId="0" xfId="0" applyFont="1" applyFill="1" applyAlignment="1" applyProtection="1">
      <alignment horizontal="center" vertical="top"/>
      <protection hidden="1"/>
    </xf>
    <xf numFmtId="2" fontId="3" fillId="0" borderId="0" xfId="0" applyNumberFormat="1" applyFont="1" applyFill="1" applyAlignment="1" applyProtection="1">
      <alignment horizontal="center" vertical="top"/>
      <protection hidden="1"/>
    </xf>
    <xf numFmtId="0" fontId="0" fillId="0" borderId="0" xfId="0" applyFont="1" applyFill="1" applyAlignment="1" applyProtection="1">
      <alignment horizontal="center" vertical="top"/>
      <protection hidden="1"/>
    </xf>
    <xf numFmtId="0" fontId="2" fillId="0" borderId="0" xfId="0" applyFont="1" applyFill="1" applyAlignment="1" applyProtection="1">
      <alignment horizontal="center"/>
      <protection hidden="1"/>
    </xf>
    <xf numFmtId="49" fontId="3" fillId="0" borderId="0" xfId="0" applyNumberFormat="1" applyFont="1" applyFill="1" applyAlignment="1" applyProtection="1">
      <alignment horizontal="left" wrapText="1"/>
      <protection hidden="1"/>
    </xf>
    <xf numFmtId="0" fontId="0" fillId="0" borderId="0" xfId="0" applyFont="1" applyFill="1" applyAlignment="1" applyProtection="1">
      <alignment horizontal="left"/>
      <protection hidden="1"/>
    </xf>
    <xf numFmtId="0" fontId="3" fillId="0" borderId="0" xfId="0" applyFont="1" applyFill="1" applyAlignment="1" applyProtection="1">
      <alignment horizontal="left"/>
      <protection hidden="1"/>
    </xf>
    <xf numFmtId="0" fontId="0" fillId="0" borderId="0" xfId="0" applyFill="1" applyAlignment="1" applyProtection="1">
      <alignment horizontal="left" vertical="top" wrapText="1"/>
      <protection hidden="1"/>
    </xf>
    <xf numFmtId="0" fontId="2" fillId="0" borderId="0" xfId="0" applyFont="1" applyFill="1" applyAlignment="1" applyProtection="1">
      <alignment horizontal="left" vertical="top" wrapText="1"/>
      <protection hidden="1"/>
    </xf>
    <xf numFmtId="0" fontId="0" fillId="0" borderId="0" xfId="0" applyFill="1" applyAlignment="1" applyProtection="1">
      <alignment horizontal="left" vertical="top"/>
      <protection hidden="1"/>
    </xf>
    <xf numFmtId="22" fontId="0" fillId="0" borderId="0" xfId="0" applyNumberFormat="1" applyFill="1" applyAlignment="1" applyProtection="1">
      <alignment horizontal="left" vertical="top"/>
      <protection hidden="1"/>
    </xf>
    <xf numFmtId="0" fontId="0" fillId="0" borderId="0" xfId="0" applyFont="1" applyFill="1" applyAlignment="1" applyProtection="1">
      <alignment horizontal="left" vertical="top"/>
      <protection hidden="1"/>
    </xf>
    <xf numFmtId="0" fontId="0" fillId="0" borderId="0" xfId="0" applyFill="1" applyAlignment="1" applyProtection="1">
      <alignment horizontal="right" vertical="top"/>
      <protection hidden="1"/>
    </xf>
    <xf numFmtId="0" fontId="4" fillId="0" borderId="3" xfId="0" applyFont="1" applyFill="1" applyBorder="1" applyAlignment="1" applyProtection="1">
      <alignment horizontal="right" wrapText="1"/>
      <protection hidden="1"/>
    </xf>
    <xf numFmtId="0" fontId="5" fillId="0" borderId="0" xfId="0" applyFont="1" applyFill="1" applyAlignment="1" applyProtection="1">
      <alignment vertical="top"/>
      <protection hidden="1"/>
    </xf>
    <xf numFmtId="0" fontId="6" fillId="0" borderId="4" xfId="0" applyFont="1" applyFill="1" applyBorder="1" applyAlignment="1" applyProtection="1">
      <alignment horizontal="left" wrapText="1"/>
      <protection hidden="1"/>
    </xf>
    <xf numFmtId="10" fontId="6" fillId="0" borderId="5" xfId="0" applyNumberFormat="1" applyFont="1" applyFill="1" applyBorder="1" applyAlignment="1" applyProtection="1">
      <alignment horizontal="right" wrapText="1"/>
      <protection hidden="1"/>
    </xf>
    <xf numFmtId="0" fontId="6" fillId="0" borderId="4" xfId="0" applyFont="1" applyFill="1" applyBorder="1" applyAlignment="1" applyProtection="1">
      <alignment horizontal="left" vertical="top" wrapText="1"/>
      <protection hidden="1"/>
    </xf>
    <xf numFmtId="0" fontId="4" fillId="0" borderId="4" xfId="0" applyFont="1" applyFill="1" applyBorder="1" applyAlignment="1" applyProtection="1">
      <alignment horizontal="center" wrapText="1"/>
      <protection hidden="1"/>
    </xf>
    <xf numFmtId="2" fontId="4" fillId="0" borderId="4" xfId="0" applyNumberFormat="1" applyFont="1" applyFill="1" applyBorder="1" applyAlignment="1" applyProtection="1">
      <alignment horizontal="center" wrapText="1"/>
      <protection hidden="1"/>
    </xf>
    <xf numFmtId="0" fontId="7" fillId="0" borderId="4" xfId="0" applyFont="1" applyFill="1" applyBorder="1" applyAlignment="1" applyProtection="1">
      <alignment horizontal="left" wrapText="1"/>
      <protection hidden="1"/>
    </xf>
    <xf numFmtId="2" fontId="4" fillId="0" borderId="0" xfId="0" applyNumberFormat="1" applyFont="1" applyFill="1" applyBorder="1" applyAlignment="1" applyProtection="1">
      <alignment horizontal="center" wrapText="1"/>
      <protection hidden="1"/>
    </xf>
    <xf numFmtId="0" fontId="7" fillId="0" borderId="0" xfId="0" applyFont="1" applyFill="1" applyBorder="1" applyAlignment="1" applyProtection="1">
      <alignment horizontal="left" wrapText="1"/>
      <protection hidden="1"/>
    </xf>
    <xf numFmtId="10" fontId="6" fillId="0" borderId="0" xfId="0" applyNumberFormat="1" applyFont="1" applyFill="1" applyBorder="1" applyAlignment="1" applyProtection="1">
      <alignment horizontal="right" wrapText="1"/>
      <protection hidden="1"/>
    </xf>
    <xf numFmtId="0" fontId="5" fillId="0" borderId="0" xfId="0" applyFont="1" applyFill="1" applyBorder="1" applyAlignment="1" applyProtection="1">
      <alignment vertical="top"/>
      <protection hidden="1"/>
    </xf>
    <xf numFmtId="10" fontId="6" fillId="0" borderId="5" xfId="0" applyNumberFormat="1" applyFont="1" applyBorder="1" applyAlignment="1" applyProtection="1">
      <alignment horizontal="right" wrapText="1"/>
      <protection hidden="1"/>
    </xf>
    <xf numFmtId="0" fontId="7" fillId="0" borderId="12" xfId="0" applyFont="1" applyFill="1" applyBorder="1" applyAlignment="1" applyProtection="1">
      <alignment horizontal="left" wrapText="1"/>
      <protection hidden="1"/>
    </xf>
    <xf numFmtId="0" fontId="7" fillId="0" borderId="5" xfId="0" applyFont="1" applyFill="1" applyBorder="1" applyAlignment="1" applyProtection="1">
      <alignment horizontal="left" wrapText="1"/>
      <protection hidden="1"/>
    </xf>
    <xf numFmtId="1" fontId="6" fillId="0" borderId="5" xfId="0" applyNumberFormat="1" applyFont="1" applyFill="1" applyBorder="1" applyAlignment="1" applyProtection="1">
      <alignment horizontal="right" wrapText="1"/>
      <protection hidden="1"/>
    </xf>
    <xf numFmtId="2" fontId="4" fillId="0" borderId="0" xfId="0" applyNumberFormat="1" applyFont="1" applyFill="1" applyBorder="1" applyAlignment="1" applyProtection="1">
      <alignment horizontal="left" wrapText="1"/>
      <protection hidden="1"/>
    </xf>
    <xf numFmtId="0" fontId="4" fillId="0" borderId="2" xfId="0" applyFont="1" applyFill="1" applyBorder="1" applyAlignment="1" applyProtection="1">
      <alignment horizontal="right" wrapText="1"/>
      <protection hidden="1"/>
    </xf>
    <xf numFmtId="0" fontId="7" fillId="0" borderId="19" xfId="0" applyFont="1" applyFill="1" applyBorder="1" applyAlignment="1" applyProtection="1">
      <alignment horizontal="left" wrapText="1"/>
      <protection hidden="1"/>
    </xf>
    <xf numFmtId="0" fontId="4" fillId="0" borderId="4" xfId="0" applyFont="1" applyFill="1" applyBorder="1" applyAlignment="1" applyProtection="1">
      <alignment horizontal="left" wrapText="1"/>
      <protection hidden="1"/>
    </xf>
    <xf numFmtId="0" fontId="4" fillId="0" borderId="0" xfId="0" applyFont="1" applyFill="1" applyBorder="1" applyAlignment="1" applyProtection="1">
      <alignment horizontal="left" wrapText="1"/>
      <protection hidden="1"/>
    </xf>
    <xf numFmtId="2" fontId="8" fillId="0" borderId="0" xfId="0" applyNumberFormat="1" applyFont="1" applyFill="1" applyBorder="1" applyAlignment="1" applyProtection="1">
      <alignment horizontal="center" wrapText="1"/>
      <protection hidden="1"/>
    </xf>
    <xf numFmtId="0" fontId="3" fillId="0" borderId="0" xfId="0" applyFont="1" applyFill="1" applyAlignment="1" applyProtection="1">
      <alignment horizontal="center"/>
      <protection hidden="1"/>
    </xf>
    <xf numFmtId="0" fontId="6" fillId="0" borderId="4" xfId="0" applyFont="1" applyFill="1" applyBorder="1" applyAlignment="1" applyProtection="1">
      <alignment horizontal="left" wrapText="1"/>
      <protection hidden="1"/>
    </xf>
    <xf numFmtId="0" fontId="6" fillId="0" borderId="4" xfId="0" applyFont="1" applyFill="1" applyBorder="1" applyAlignment="1" applyProtection="1">
      <alignment horizontal="left" vertical="top" wrapText="1"/>
      <protection hidden="1"/>
    </xf>
    <xf numFmtId="0" fontId="0" fillId="0" borderId="0" xfId="0" applyFill="1" applyAlignment="1" applyProtection="1">
      <alignment horizontal="center" vertical="top" wrapText="1"/>
      <protection hidden="1"/>
    </xf>
    <xf numFmtId="0" fontId="6" fillId="0" borderId="4" xfId="0" applyFont="1" applyFill="1" applyBorder="1" applyAlignment="1" applyProtection="1">
      <alignment horizontal="left" vertical="top" wrapText="1"/>
      <protection hidden="1"/>
    </xf>
    <xf numFmtId="0" fontId="6" fillId="0" borderId="4" xfId="0" applyFont="1" applyFill="1" applyBorder="1" applyAlignment="1" applyProtection="1">
      <alignment horizontal="left" wrapText="1"/>
      <protection hidden="1"/>
    </xf>
    <xf numFmtId="0" fontId="3" fillId="0" borderId="0" xfId="0" applyFont="1" applyFill="1" applyAlignment="1" applyProtection="1">
      <protection hidden="1"/>
    </xf>
    <xf numFmtId="0" fontId="9" fillId="0" borderId="0" xfId="0" applyFont="1" applyAlignment="1">
      <alignment wrapText="1"/>
      <protection locked="0"/>
    </xf>
    <xf numFmtId="0" fontId="3" fillId="0" borderId="0" xfId="0" applyNumberFormat="1" applyFont="1" applyFill="1" applyAlignment="1" applyProtection="1">
      <alignment horizontal="center" wrapText="1"/>
      <protection hidden="1"/>
    </xf>
    <xf numFmtId="1" fontId="4" fillId="0" borderId="3" xfId="0" applyNumberFormat="1" applyFont="1" applyFill="1" applyBorder="1" applyAlignment="1" applyProtection="1">
      <alignment horizontal="right" wrapText="1"/>
      <protection hidden="1"/>
    </xf>
    <xf numFmtId="1" fontId="6" fillId="0" borderId="0" xfId="0" applyNumberFormat="1" applyFont="1" applyFill="1" applyBorder="1" applyAlignment="1" applyProtection="1">
      <alignment horizontal="right" wrapText="1"/>
      <protection hidden="1"/>
    </xf>
    <xf numFmtId="1" fontId="6" fillId="0" borderId="5" xfId="0" applyNumberFormat="1" applyFont="1" applyBorder="1" applyAlignment="1" applyProtection="1">
      <alignment horizontal="right" wrapText="1"/>
      <protection hidden="1"/>
    </xf>
    <xf numFmtId="1" fontId="4" fillId="0" borderId="2" xfId="0" applyNumberFormat="1" applyFont="1" applyFill="1" applyBorder="1" applyAlignment="1" applyProtection="1">
      <alignment horizontal="right" wrapText="1"/>
      <protection hidden="1"/>
    </xf>
    <xf numFmtId="1" fontId="4" fillId="0" borderId="0" xfId="0" applyNumberFormat="1" applyFont="1" applyFill="1" applyBorder="1" applyAlignment="1" applyProtection="1">
      <alignment horizontal="center" wrapText="1"/>
      <protection hidden="1"/>
    </xf>
    <xf numFmtId="1" fontId="4" fillId="0" borderId="4" xfId="0" applyNumberFormat="1" applyFont="1" applyFill="1" applyBorder="1" applyAlignment="1" applyProtection="1">
      <alignment horizontal="right" wrapText="1"/>
      <protection hidden="1"/>
    </xf>
    <xf numFmtId="1" fontId="5" fillId="0" borderId="0" xfId="0" applyNumberFormat="1" applyFont="1" applyFill="1" applyAlignment="1" applyProtection="1">
      <alignment vertical="top"/>
      <protection hidden="1"/>
    </xf>
    <xf numFmtId="0" fontId="2" fillId="0" borderId="0" xfId="0" applyFont="1" applyFill="1" applyAlignment="1" applyProtection="1">
      <alignment horizontal="center" vertical="top" wrapText="1"/>
      <protection hidden="1"/>
    </xf>
    <xf numFmtId="2" fontId="9" fillId="0" borderId="0" xfId="0" applyNumberFormat="1" applyFont="1" applyFill="1" applyAlignment="1" applyProtection="1">
      <alignment horizontal="center" vertical="top"/>
      <protection hidden="1"/>
    </xf>
    <xf numFmtId="2" fontId="3" fillId="0" borderId="0" xfId="0" applyNumberFormat="1" applyFont="1" applyFill="1" applyAlignment="1" applyProtection="1">
      <alignment wrapText="1"/>
      <protection hidden="1"/>
    </xf>
    <xf numFmtId="1" fontId="3" fillId="0" borderId="0" xfId="0" applyNumberFormat="1" applyFont="1" applyFill="1" applyAlignment="1" applyProtection="1">
      <alignment horizontal="center" vertical="top" wrapText="1"/>
      <protection hidden="1"/>
    </xf>
    <xf numFmtId="2" fontId="4" fillId="0" borderId="15" xfId="0" applyNumberFormat="1" applyFont="1" applyFill="1" applyBorder="1" applyAlignment="1" applyProtection="1">
      <alignment horizontal="center" wrapText="1"/>
      <protection hidden="1"/>
    </xf>
    <xf numFmtId="2" fontId="8" fillId="0" borderId="16" xfId="0" applyNumberFormat="1" applyFont="1" applyFill="1" applyBorder="1" applyAlignment="1" applyProtection="1">
      <alignment horizontal="center" wrapText="1"/>
      <protection hidden="1"/>
    </xf>
    <xf numFmtId="0" fontId="4" fillId="0" borderId="4" xfId="0" applyFont="1" applyFill="1" applyBorder="1" applyAlignment="1" applyProtection="1">
      <alignment horizontal="left" wrapText="1"/>
      <protection hidden="1"/>
    </xf>
    <xf numFmtId="0" fontId="5" fillId="0" borderId="4" xfId="0" applyFont="1" applyFill="1" applyBorder="1" applyAlignment="1" applyProtection="1">
      <alignment wrapText="1"/>
      <protection hidden="1"/>
    </xf>
    <xf numFmtId="0" fontId="4" fillId="0" borderId="1" xfId="0" applyFont="1" applyFill="1" applyBorder="1" applyAlignment="1" applyProtection="1">
      <alignment horizontal="left" wrapText="1"/>
      <protection hidden="1"/>
    </xf>
    <xf numFmtId="0" fontId="5" fillId="0" borderId="2" xfId="0" applyFont="1" applyFill="1" applyBorder="1" applyAlignment="1" applyProtection="1">
      <alignment wrapText="1"/>
      <protection hidden="1"/>
    </xf>
    <xf numFmtId="0" fontId="6" fillId="0" borderId="3" xfId="0" applyFont="1" applyFill="1" applyBorder="1" applyAlignment="1" applyProtection="1">
      <alignment horizontal="left" vertical="top" wrapText="1"/>
      <protection hidden="1"/>
    </xf>
    <xf numFmtId="0" fontId="5" fillId="0" borderId="13" xfId="0" applyFont="1" applyFill="1" applyBorder="1" applyAlignment="1" applyProtection="1">
      <alignment vertical="top" wrapText="1"/>
      <protection hidden="1"/>
    </xf>
    <xf numFmtId="0" fontId="5" fillId="0" borderId="14" xfId="0" applyFont="1" applyFill="1" applyBorder="1" applyAlignment="1" applyProtection="1">
      <alignment vertical="top" wrapText="1"/>
      <protection hidden="1"/>
    </xf>
    <xf numFmtId="0" fontId="6" fillId="0" borderId="17" xfId="0" applyFont="1" applyFill="1" applyBorder="1" applyAlignment="1" applyProtection="1">
      <alignment horizontal="left" wrapText="1"/>
      <protection hidden="1"/>
    </xf>
    <xf numFmtId="0" fontId="5" fillId="0" borderId="18" xfId="0" applyFont="1" applyFill="1" applyBorder="1" applyAlignment="1" applyProtection="1">
      <alignment vertical="top" wrapText="1"/>
      <protection hidden="1"/>
    </xf>
    <xf numFmtId="0" fontId="6" fillId="0" borderId="4" xfId="0" applyFont="1" applyFill="1" applyBorder="1" applyAlignment="1" applyProtection="1">
      <alignment horizontal="left" vertical="top" wrapText="1"/>
      <protection hidden="1"/>
    </xf>
    <xf numFmtId="0" fontId="5" fillId="0" borderId="4" xfId="0" applyFont="1" applyFill="1" applyBorder="1" applyAlignment="1" applyProtection="1">
      <alignment vertical="top" wrapText="1"/>
      <protection hidden="1"/>
    </xf>
    <xf numFmtId="0" fontId="6" fillId="0" borderId="4" xfId="0" applyFont="1" applyFill="1" applyBorder="1" applyAlignment="1" applyProtection="1">
      <alignment horizontal="left" wrapText="1"/>
      <protection hidden="1"/>
    </xf>
    <xf numFmtId="2" fontId="4" fillId="0" borderId="20" xfId="0" applyNumberFormat="1" applyFont="1" applyFill="1" applyBorder="1" applyAlignment="1" applyProtection="1">
      <alignment horizontal="left" wrapText="1"/>
      <protection hidden="1"/>
    </xf>
    <xf numFmtId="0" fontId="5" fillId="0" borderId="21" xfId="0" applyFont="1" applyFill="1" applyBorder="1" applyAlignment="1" applyProtection="1">
      <alignment horizontal="left" wrapText="1"/>
      <protection hidden="1"/>
    </xf>
    <xf numFmtId="2" fontId="4" fillId="0" borderId="15" xfId="0" applyNumberFormat="1" applyFont="1" applyFill="1" applyBorder="1" applyAlignment="1" applyProtection="1">
      <alignment horizontal="left" wrapText="1"/>
      <protection hidden="1"/>
    </xf>
    <xf numFmtId="0" fontId="5" fillId="0" borderId="16" xfId="0" applyFont="1" applyFill="1" applyBorder="1" applyAlignment="1" applyProtection="1">
      <alignment horizontal="left" wrapText="1"/>
      <protection hidden="1"/>
    </xf>
    <xf numFmtId="0" fontId="6" fillId="0" borderId="1" xfId="0" applyFont="1" applyFill="1" applyBorder="1" applyAlignment="1" applyProtection="1">
      <alignment horizontal="left" wrapText="1"/>
      <protection hidden="1"/>
    </xf>
    <xf numFmtId="0" fontId="5" fillId="0" borderId="2" xfId="0" applyFont="1" applyFill="1" applyBorder="1" applyAlignment="1" applyProtection="1">
      <alignment vertical="top" wrapText="1"/>
      <protection hidden="1"/>
    </xf>
    <xf numFmtId="0" fontId="6" fillId="0" borderId="6" xfId="0" applyFont="1" applyFill="1" applyBorder="1" applyAlignment="1" applyProtection="1">
      <alignment horizontal="left" vertical="top" wrapText="1"/>
      <protection hidden="1"/>
    </xf>
    <xf numFmtId="0" fontId="5" fillId="0" borderId="7" xfId="0" applyFont="1" applyFill="1" applyBorder="1" applyAlignment="1" applyProtection="1">
      <alignment vertical="top" wrapText="1"/>
      <protection hidden="1"/>
    </xf>
    <xf numFmtId="0" fontId="5" fillId="0" borderId="8" xfId="0" applyFont="1" applyFill="1" applyBorder="1" applyAlignment="1" applyProtection="1">
      <alignment vertical="top" wrapText="1"/>
      <protection hidden="1"/>
    </xf>
    <xf numFmtId="0" fontId="6" fillId="0" borderId="9" xfId="0" applyFont="1" applyFill="1" applyBorder="1" applyAlignment="1" applyProtection="1">
      <alignment horizontal="left" vertical="top" wrapText="1"/>
      <protection hidden="1"/>
    </xf>
    <xf numFmtId="0" fontId="5" fillId="0" borderId="10" xfId="0" applyFont="1" applyFill="1" applyBorder="1" applyAlignment="1" applyProtection="1">
      <alignment vertical="top" wrapText="1"/>
      <protection hidden="1"/>
    </xf>
    <xf numFmtId="0" fontId="5" fillId="0" borderId="11" xfId="0" applyFont="1" applyFill="1" applyBorder="1" applyAlignment="1" applyProtection="1">
      <alignment vertical="top" wrapText="1"/>
      <protection hidden="1"/>
    </xf>
    <xf numFmtId="0" fontId="3" fillId="0" borderId="0" xfId="0" applyFont="1" applyFill="1" applyAlignment="1" applyProtection="1">
      <alignment horizontal="center"/>
      <protection hidden="1"/>
    </xf>
    <xf numFmtId="49" fontId="3" fillId="0" borderId="0" xfId="0" applyNumberFormat="1" applyFont="1" applyFill="1" applyAlignment="1" applyProtection="1">
      <alignment horizontal="center" wrapText="1"/>
      <protection hidden="1"/>
    </xf>
    <xf numFmtId="0" fontId="0" fillId="0" borderId="0" xfId="0" applyFill="1" applyAlignment="1" applyProtection="1">
      <alignment horizontal="center" wrapText="1"/>
      <protection hidden="1"/>
    </xf>
    <xf numFmtId="0" fontId="3" fillId="0" borderId="0" xfId="0" applyFont="1" applyFill="1" applyAlignment="1" applyProtection="1">
      <alignment horizontal="center" wrapText="1"/>
      <protection hidden="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19"/>
  <sheetViews>
    <sheetView view="pageLayout" topLeftCell="A22" zoomScaleNormal="100" workbookViewId="0">
      <selection activeCell="A12" sqref="A12"/>
    </sheetView>
  </sheetViews>
  <sheetFormatPr defaultColWidth="8.7109375" defaultRowHeight="13.2" x14ac:dyDescent="0.2"/>
  <cols>
    <col min="1" max="1" width="75.7109375" style="21" customWidth="1"/>
    <col min="2" max="2" width="21.28515625" style="21" customWidth="1"/>
    <col min="3" max="3" width="7.28515625" style="57" bestFit="1" customWidth="1"/>
    <col min="4" max="4" width="10.42578125" style="21" bestFit="1" customWidth="1"/>
    <col min="5" max="16384" width="8.7109375" style="21"/>
  </cols>
  <sheetData>
    <row r="1" spans="1:4" ht="26.4" x14ac:dyDescent="0.25">
      <c r="A1" s="66" t="s">
        <v>71</v>
      </c>
      <c r="B1" s="67"/>
      <c r="C1" s="51" t="s">
        <v>25</v>
      </c>
      <c r="D1" s="20" t="s">
        <v>26</v>
      </c>
    </row>
    <row r="2" spans="1:4" x14ac:dyDescent="0.25">
      <c r="A2" s="73" t="s">
        <v>46</v>
      </c>
      <c r="B2" s="22" t="s">
        <v>67</v>
      </c>
      <c r="C2" s="35">
        <f>COUNTIF(Textual!$G$3:$G$297,2)</f>
        <v>3</v>
      </c>
      <c r="D2" s="23">
        <f>C2/$C$6</f>
        <v>1</v>
      </c>
    </row>
    <row r="3" spans="1:4" x14ac:dyDescent="0.25">
      <c r="A3" s="74"/>
      <c r="B3" s="22" t="s">
        <v>68</v>
      </c>
      <c r="C3" s="35">
        <f>COUNTIF(Textual!$G$3:$G$297,1)</f>
        <v>0</v>
      </c>
      <c r="D3" s="23">
        <f t="shared" ref="D3:D4" si="0">C3/$C$6</f>
        <v>0</v>
      </c>
    </row>
    <row r="4" spans="1:4" x14ac:dyDescent="0.25">
      <c r="A4" s="74"/>
      <c r="B4" s="24" t="s">
        <v>69</v>
      </c>
      <c r="C4" s="35">
        <f>COUNTIF(Textual!$G$3:$G$297,0)</f>
        <v>0</v>
      </c>
      <c r="D4" s="23">
        <f t="shared" si="0"/>
        <v>0</v>
      </c>
    </row>
    <row r="5" spans="1:4" x14ac:dyDescent="0.25">
      <c r="A5" s="25" t="s">
        <v>8</v>
      </c>
      <c r="B5" s="22" t="s">
        <v>70</v>
      </c>
      <c r="C5" s="35" t="s">
        <v>70</v>
      </c>
      <c r="D5" s="23" t="s">
        <v>70</v>
      </c>
    </row>
    <row r="6" spans="1:4" x14ac:dyDescent="0.25">
      <c r="A6" s="26">
        <f>SUM(C2*2+C3*1+C4*0)/C6</f>
        <v>2</v>
      </c>
      <c r="B6" s="27" t="s">
        <v>27</v>
      </c>
      <c r="C6" s="35">
        <f>SUM(C2:C5)</f>
        <v>3</v>
      </c>
      <c r="D6" s="23">
        <f>SUM(D2:D5)</f>
        <v>1</v>
      </c>
    </row>
    <row r="7" spans="1:4" s="31" customFormat="1" x14ac:dyDescent="0.25">
      <c r="A7" s="28"/>
      <c r="B7" s="29"/>
      <c r="C7" s="52"/>
      <c r="D7" s="30"/>
    </row>
    <row r="8" spans="1:4" x14ac:dyDescent="0.25">
      <c r="A8" s="82" t="s">
        <v>48</v>
      </c>
      <c r="B8" s="43" t="s">
        <v>67</v>
      </c>
      <c r="C8" s="35">
        <f>COUNTIF(Textual!$I$3:$I$297,2)</f>
        <v>3</v>
      </c>
      <c r="D8" s="23">
        <f>C8/$C$12</f>
        <v>1</v>
      </c>
    </row>
    <row r="9" spans="1:4" x14ac:dyDescent="0.25">
      <c r="A9" s="83"/>
      <c r="B9" s="43" t="s">
        <v>68</v>
      </c>
      <c r="C9" s="35">
        <f>COUNTIF(Textual!$I$3:$I$297,1)</f>
        <v>0</v>
      </c>
      <c r="D9" s="23">
        <f t="shared" ref="D9:D10" si="1">C9/$C$12</f>
        <v>0</v>
      </c>
    </row>
    <row r="10" spans="1:4" x14ac:dyDescent="0.25">
      <c r="A10" s="84"/>
      <c r="B10" s="44" t="s">
        <v>69</v>
      </c>
      <c r="C10" s="35">
        <f>COUNTIF(Textual!$I$3:$I$297,0)</f>
        <v>0</v>
      </c>
      <c r="D10" s="23">
        <f t="shared" si="1"/>
        <v>0</v>
      </c>
    </row>
    <row r="11" spans="1:4" x14ac:dyDescent="0.25">
      <c r="A11" s="25" t="s">
        <v>8</v>
      </c>
      <c r="B11" s="22"/>
      <c r="C11" s="35"/>
      <c r="D11" s="23"/>
    </row>
    <row r="12" spans="1:4" x14ac:dyDescent="0.25">
      <c r="A12" s="26">
        <f>SUM(C8*2+C9*1+C10*0)/$C$12</f>
        <v>2</v>
      </c>
      <c r="B12" s="27" t="s">
        <v>27</v>
      </c>
      <c r="C12" s="35">
        <f>SUM(C8:C11)</f>
        <v>3</v>
      </c>
      <c r="D12" s="23">
        <f>SUM(D8:D11)</f>
        <v>1</v>
      </c>
    </row>
    <row r="13" spans="1:4" s="31" customFormat="1" x14ac:dyDescent="0.25">
      <c r="A13" s="28"/>
      <c r="B13" s="29"/>
      <c r="C13" s="52"/>
      <c r="D13" s="30"/>
    </row>
    <row r="14" spans="1:4" x14ac:dyDescent="0.25">
      <c r="A14" s="85" t="s">
        <v>49</v>
      </c>
      <c r="B14" s="43" t="s">
        <v>67</v>
      </c>
      <c r="C14" s="53">
        <f>COUNTIF(Textual!$K$3:$K$297,2)</f>
        <v>3</v>
      </c>
      <c r="D14" s="32">
        <f>C14/$C$18</f>
        <v>1</v>
      </c>
    </row>
    <row r="15" spans="1:4" x14ac:dyDescent="0.25">
      <c r="A15" s="86"/>
      <c r="B15" s="43" t="s">
        <v>68</v>
      </c>
      <c r="C15" s="53">
        <f>COUNTIF(Textual!$K$3:$K$297,1)</f>
        <v>0</v>
      </c>
      <c r="D15" s="32">
        <f t="shared" ref="D15:D16" si="2">C15/$C$18</f>
        <v>0</v>
      </c>
    </row>
    <row r="16" spans="1:4" x14ac:dyDescent="0.25">
      <c r="A16" s="87"/>
      <c r="B16" s="44" t="s">
        <v>69</v>
      </c>
      <c r="C16" s="53">
        <f>COUNTIF(Textual!$K$3:$K$297,0)</f>
        <v>0</v>
      </c>
      <c r="D16" s="32">
        <f t="shared" si="2"/>
        <v>0</v>
      </c>
    </row>
    <row r="17" spans="1:4" x14ac:dyDescent="0.25">
      <c r="A17" s="25" t="s">
        <v>8</v>
      </c>
      <c r="B17" s="22"/>
      <c r="C17" s="53"/>
      <c r="D17" s="32"/>
    </row>
    <row r="18" spans="1:4" x14ac:dyDescent="0.25">
      <c r="A18" s="26">
        <f>SUM(C14*2+C15*1+C16*0)/$C$18</f>
        <v>2</v>
      </c>
      <c r="B18" s="33" t="s">
        <v>27</v>
      </c>
      <c r="C18" s="53">
        <f>SUM(C14:C17)</f>
        <v>3</v>
      </c>
      <c r="D18" s="32">
        <f>SUM(D14:D17)</f>
        <v>1</v>
      </c>
    </row>
    <row r="19" spans="1:4" s="31" customFormat="1" x14ac:dyDescent="0.25">
      <c r="A19" s="28"/>
      <c r="B19" s="29"/>
      <c r="C19" s="52"/>
      <c r="D19" s="30"/>
    </row>
    <row r="20" spans="1:4" x14ac:dyDescent="0.25">
      <c r="A20" s="68" t="s">
        <v>50</v>
      </c>
      <c r="B20" s="43" t="s">
        <v>67</v>
      </c>
      <c r="C20" s="35">
        <f>COUNTIF(Textual!$M$3:$M$297,2)</f>
        <v>3</v>
      </c>
      <c r="D20" s="23">
        <f>C20/$C$24</f>
        <v>1</v>
      </c>
    </row>
    <row r="21" spans="1:4" x14ac:dyDescent="0.25">
      <c r="A21" s="69"/>
      <c r="B21" s="43" t="s">
        <v>68</v>
      </c>
      <c r="C21" s="35">
        <f>COUNTIF(Textual!$M$3:$M$297,1)</f>
        <v>0</v>
      </c>
      <c r="D21" s="23">
        <f t="shared" ref="D21:D22" si="3">C21/$C$24</f>
        <v>0</v>
      </c>
    </row>
    <row r="22" spans="1:4" x14ac:dyDescent="0.25">
      <c r="A22" s="70"/>
      <c r="B22" s="44" t="s">
        <v>69</v>
      </c>
      <c r="C22" s="35">
        <f>COUNTIF(Textual!$M$3:$M$297,0)</f>
        <v>0</v>
      </c>
      <c r="D22" s="23">
        <f t="shared" si="3"/>
        <v>0</v>
      </c>
    </row>
    <row r="23" spans="1:4" x14ac:dyDescent="0.25">
      <c r="A23" s="25" t="s">
        <v>8</v>
      </c>
      <c r="B23" s="22"/>
      <c r="C23" s="35"/>
      <c r="D23" s="23"/>
    </row>
    <row r="24" spans="1:4" x14ac:dyDescent="0.25">
      <c r="A24" s="26">
        <f>SUM(C20*2+C21*1+C22*0)/$C$24</f>
        <v>2</v>
      </c>
      <c r="B24" s="34" t="s">
        <v>27</v>
      </c>
      <c r="C24" s="35">
        <f>SUM(C20:C23)</f>
        <v>3</v>
      </c>
      <c r="D24" s="23">
        <f>SUM(D20:D23)</f>
        <v>1</v>
      </c>
    </row>
    <row r="25" spans="1:4" s="31" customFormat="1" x14ac:dyDescent="0.25">
      <c r="A25" s="28"/>
      <c r="B25" s="29"/>
      <c r="C25" s="52"/>
      <c r="D25" s="30"/>
    </row>
    <row r="26" spans="1:4" x14ac:dyDescent="0.25">
      <c r="A26" s="68" t="s">
        <v>51</v>
      </c>
      <c r="B26" s="43" t="s">
        <v>67</v>
      </c>
      <c r="C26" s="35">
        <f>COUNTIF(Textual!$O$3:$O$297,2)</f>
        <v>3</v>
      </c>
      <c r="D26" s="23">
        <f>C26/$C$30</f>
        <v>1</v>
      </c>
    </row>
    <row r="27" spans="1:4" x14ac:dyDescent="0.25">
      <c r="A27" s="69"/>
      <c r="B27" s="43" t="s">
        <v>68</v>
      </c>
      <c r="C27" s="35">
        <f>COUNTIF(Textual!$O$3:$O$297,1)</f>
        <v>0</v>
      </c>
      <c r="D27" s="23">
        <f>C27/$C$30</f>
        <v>0</v>
      </c>
    </row>
    <row r="28" spans="1:4" x14ac:dyDescent="0.25">
      <c r="A28" s="70"/>
      <c r="B28" s="44" t="s">
        <v>69</v>
      </c>
      <c r="C28" s="35">
        <f>COUNTIF(Textual!$O$3:$O$297,0)</f>
        <v>0</v>
      </c>
      <c r="D28" s="23">
        <f>C28/$C$30</f>
        <v>0</v>
      </c>
    </row>
    <row r="29" spans="1:4" x14ac:dyDescent="0.25">
      <c r="A29" s="25" t="s">
        <v>8</v>
      </c>
      <c r="B29" s="22"/>
      <c r="C29" s="35"/>
      <c r="D29" s="23"/>
    </row>
    <row r="30" spans="1:4" x14ac:dyDescent="0.25">
      <c r="A30" s="26">
        <f>SUM(C26*2+C27*1+C28*0)/$C$30</f>
        <v>2</v>
      </c>
      <c r="B30" s="34" t="s">
        <v>27</v>
      </c>
      <c r="C30" s="35">
        <f>SUM(C26:C29)</f>
        <v>3</v>
      </c>
      <c r="D30" s="23">
        <f>SUM(D26:D29)</f>
        <v>1</v>
      </c>
    </row>
    <row r="31" spans="1:4" x14ac:dyDescent="0.25">
      <c r="A31" s="28"/>
      <c r="B31" s="29"/>
      <c r="C31" s="35"/>
      <c r="D31" s="23"/>
    </row>
    <row r="32" spans="1:4" x14ac:dyDescent="0.25">
      <c r="A32" s="68" t="s">
        <v>52</v>
      </c>
      <c r="B32" s="47" t="s">
        <v>67</v>
      </c>
      <c r="C32" s="35">
        <f>COUNTIF(Textual!$Q$3:$Q$297,2)</f>
        <v>2</v>
      </c>
      <c r="D32" s="23">
        <f>C32/$C$43</f>
        <v>0.66666666666666663</v>
      </c>
    </row>
    <row r="33" spans="1:4" x14ac:dyDescent="0.25">
      <c r="A33" s="69"/>
      <c r="B33" s="47" t="s">
        <v>68</v>
      </c>
      <c r="C33" s="35">
        <f>COUNTIF(Textual!$Q$3:$Q$297,1)</f>
        <v>1</v>
      </c>
      <c r="D33" s="23">
        <f>C33/$C$43</f>
        <v>0.33333333333333331</v>
      </c>
    </row>
    <row r="34" spans="1:4" x14ac:dyDescent="0.25">
      <c r="A34" s="70"/>
      <c r="B34" s="46" t="s">
        <v>69</v>
      </c>
      <c r="C34" s="35">
        <f>COUNTIF(Textual!$Q$3:$Q$297,0)</f>
        <v>0</v>
      </c>
      <c r="D34" s="23">
        <f>C34/$C$43</f>
        <v>0</v>
      </c>
    </row>
    <row r="35" spans="1:4" x14ac:dyDescent="0.25">
      <c r="A35" s="25" t="s">
        <v>8</v>
      </c>
      <c r="B35" s="47"/>
      <c r="C35" s="35"/>
      <c r="D35" s="23"/>
    </row>
    <row r="36" spans="1:4" x14ac:dyDescent="0.25">
      <c r="A36" s="26">
        <f>SUM(C32*2+C33*1+C34*0)/$C$43</f>
        <v>1.6666666666666667</v>
      </c>
      <c r="B36" s="34" t="s">
        <v>27</v>
      </c>
      <c r="C36" s="35">
        <f>SUM(C32:C35)</f>
        <v>3</v>
      </c>
      <c r="D36" s="23">
        <f>SUM(D32:D35)</f>
        <v>1</v>
      </c>
    </row>
    <row r="37" spans="1:4" s="31" customFormat="1" x14ac:dyDescent="0.25">
      <c r="A37" s="28"/>
      <c r="B37" s="29"/>
      <c r="C37" s="52"/>
      <c r="D37" s="30"/>
    </row>
    <row r="38" spans="1:4" s="31" customFormat="1" x14ac:dyDescent="0.25">
      <c r="A38" s="28"/>
      <c r="B38" s="29"/>
      <c r="C38" s="52"/>
      <c r="D38" s="30"/>
    </row>
    <row r="39" spans="1:4" x14ac:dyDescent="0.25">
      <c r="A39" s="68" t="s">
        <v>53</v>
      </c>
      <c r="B39" s="43" t="s">
        <v>67</v>
      </c>
      <c r="C39" s="35">
        <f>COUNTIF(Textual!$S$3:$S$297,2)</f>
        <v>3</v>
      </c>
      <c r="D39" s="23">
        <f>C39/$C$43</f>
        <v>1</v>
      </c>
    </row>
    <row r="40" spans="1:4" x14ac:dyDescent="0.25">
      <c r="A40" s="69"/>
      <c r="B40" s="43" t="s">
        <v>68</v>
      </c>
      <c r="C40" s="35">
        <f>COUNTIF(Textual!$S$3:$S$297,1)</f>
        <v>0</v>
      </c>
      <c r="D40" s="23">
        <f>C40/$C$43</f>
        <v>0</v>
      </c>
    </row>
    <row r="41" spans="1:4" x14ac:dyDescent="0.25">
      <c r="A41" s="70"/>
      <c r="B41" s="44" t="s">
        <v>69</v>
      </c>
      <c r="C41" s="35">
        <f>COUNTIF(Textual!$S$3:$S$297,0)</f>
        <v>0</v>
      </c>
      <c r="D41" s="23">
        <f>C41/$C$43</f>
        <v>0</v>
      </c>
    </row>
    <row r="42" spans="1:4" x14ac:dyDescent="0.25">
      <c r="A42" s="25" t="s">
        <v>8</v>
      </c>
      <c r="B42" s="22"/>
      <c r="C42" s="35"/>
      <c r="D42" s="23"/>
    </row>
    <row r="43" spans="1:4" x14ac:dyDescent="0.25">
      <c r="A43" s="26">
        <f>SUM(C39*2+C40*1+C41*0)/$C$43</f>
        <v>2</v>
      </c>
      <c r="B43" s="34" t="s">
        <v>27</v>
      </c>
      <c r="C43" s="35">
        <f>SUM(C39:C42)</f>
        <v>3</v>
      </c>
      <c r="D43" s="23">
        <f>SUM(D39:D42)</f>
        <v>1</v>
      </c>
    </row>
    <row r="44" spans="1:4" s="31" customFormat="1" x14ac:dyDescent="0.25">
      <c r="A44" s="28"/>
      <c r="B44" s="29"/>
      <c r="C44" s="52"/>
      <c r="D44" s="30"/>
    </row>
    <row r="45" spans="1:4" x14ac:dyDescent="0.25">
      <c r="A45" s="68" t="s">
        <v>54</v>
      </c>
      <c r="B45" s="43" t="s">
        <v>67</v>
      </c>
      <c r="C45" s="35">
        <f>COUNTIF(Textual!$U$3:$U$297,2)</f>
        <v>3</v>
      </c>
      <c r="D45" s="23">
        <f>C45/$C$49</f>
        <v>1</v>
      </c>
    </row>
    <row r="46" spans="1:4" x14ac:dyDescent="0.25">
      <c r="A46" s="69"/>
      <c r="B46" s="43" t="s">
        <v>68</v>
      </c>
      <c r="C46" s="35">
        <f>COUNTIF(Textual!$U$3:$U$297,1)</f>
        <v>0</v>
      </c>
      <c r="D46" s="23">
        <f t="shared" ref="D46:D47" si="4">C46/$C$49</f>
        <v>0</v>
      </c>
    </row>
    <row r="47" spans="1:4" x14ac:dyDescent="0.25">
      <c r="A47" s="70"/>
      <c r="B47" s="44" t="s">
        <v>69</v>
      </c>
      <c r="C47" s="35">
        <f>COUNTIF(Textual!$U$3:$U$297,0)</f>
        <v>0</v>
      </c>
      <c r="D47" s="23">
        <f t="shared" si="4"/>
        <v>0</v>
      </c>
    </row>
    <row r="48" spans="1:4" x14ac:dyDescent="0.25">
      <c r="A48" s="25" t="s">
        <v>8</v>
      </c>
      <c r="B48" s="22"/>
      <c r="C48" s="35"/>
      <c r="D48" s="23"/>
    </row>
    <row r="49" spans="1:4" x14ac:dyDescent="0.25">
      <c r="A49" s="26">
        <f>SUM(C45*2+C46*1+C47*0)/$C$49</f>
        <v>2</v>
      </c>
      <c r="B49" s="34" t="s">
        <v>27</v>
      </c>
      <c r="C49" s="35">
        <f>SUM(C45:C48)</f>
        <v>3</v>
      </c>
      <c r="D49" s="23">
        <f>SUM(D45:D48)</f>
        <v>1</v>
      </c>
    </row>
    <row r="50" spans="1:4" x14ac:dyDescent="0.25">
      <c r="A50" s="28"/>
      <c r="B50" s="29"/>
      <c r="C50" s="52"/>
      <c r="D50" s="30"/>
    </row>
    <row r="51" spans="1:4" x14ac:dyDescent="0.25">
      <c r="A51" s="64" t="s">
        <v>28</v>
      </c>
      <c r="B51" s="65"/>
      <c r="C51" s="62">
        <f>AVERAGE(A49,A43,A30,A24,A18,A12,A6)</f>
        <v>2</v>
      </c>
      <c r="D51" s="63"/>
    </row>
    <row r="52" spans="1:4" s="31" customFormat="1" x14ac:dyDescent="0.25">
      <c r="A52" s="28"/>
      <c r="B52" s="29"/>
      <c r="C52" s="52"/>
      <c r="D52" s="30"/>
    </row>
    <row r="53" spans="1:4" s="31" customFormat="1" ht="26.4" x14ac:dyDescent="0.25">
      <c r="A53" s="66" t="s">
        <v>60</v>
      </c>
      <c r="B53" s="67"/>
      <c r="C53" s="51" t="s">
        <v>25</v>
      </c>
      <c r="D53" s="20" t="s">
        <v>26</v>
      </c>
    </row>
    <row r="54" spans="1:4" x14ac:dyDescent="0.25">
      <c r="A54" s="68" t="s">
        <v>55</v>
      </c>
      <c r="B54" s="43" t="s">
        <v>67</v>
      </c>
      <c r="C54" s="35">
        <f>COUNTIF(Textual!$W$3:$W$297,2)</f>
        <v>3</v>
      </c>
      <c r="D54" s="23">
        <f>C54/$C$58</f>
        <v>1</v>
      </c>
    </row>
    <row r="55" spans="1:4" x14ac:dyDescent="0.25">
      <c r="A55" s="69"/>
      <c r="B55" s="43" t="s">
        <v>68</v>
      </c>
      <c r="C55" s="35">
        <f>COUNTIF(Textual!$W$3:$W$297,1)</f>
        <v>0</v>
      </c>
      <c r="D55" s="23">
        <f t="shared" ref="D55:D56" si="5">C55/$C$58</f>
        <v>0</v>
      </c>
    </row>
    <row r="56" spans="1:4" x14ac:dyDescent="0.25">
      <c r="A56" s="70"/>
      <c r="B56" s="44" t="s">
        <v>69</v>
      </c>
      <c r="C56" s="35">
        <f>COUNTIF(Textual!$W$3:$W$297,0)</f>
        <v>0</v>
      </c>
      <c r="D56" s="23">
        <f t="shared" si="5"/>
        <v>0</v>
      </c>
    </row>
    <row r="57" spans="1:4" x14ac:dyDescent="0.25">
      <c r="A57" s="25" t="s">
        <v>8</v>
      </c>
      <c r="B57" s="22"/>
      <c r="C57" s="35"/>
      <c r="D57" s="23"/>
    </row>
    <row r="58" spans="1:4" x14ac:dyDescent="0.25">
      <c r="A58" s="26">
        <f>SUM(C54*2+C55*1+C56*0)/$C$58</f>
        <v>2</v>
      </c>
      <c r="B58" s="34" t="s">
        <v>27</v>
      </c>
      <c r="C58" s="35">
        <f>SUM(C54:C57)</f>
        <v>3</v>
      </c>
      <c r="D58" s="23">
        <f>SUM(D54:D57)</f>
        <v>1</v>
      </c>
    </row>
    <row r="59" spans="1:4" s="31" customFormat="1" x14ac:dyDescent="0.25">
      <c r="A59" s="28"/>
      <c r="B59" s="29"/>
      <c r="C59" s="52"/>
      <c r="D59" s="30"/>
    </row>
    <row r="60" spans="1:4" x14ac:dyDescent="0.25">
      <c r="A60" s="68" t="s">
        <v>57</v>
      </c>
      <c r="B60" s="43" t="s">
        <v>67</v>
      </c>
      <c r="C60" s="35">
        <f>COUNTIF(Textual!$Y$3:$Y$297,2)</f>
        <v>3</v>
      </c>
      <c r="D60" s="23">
        <f>C60/$C$64</f>
        <v>1</v>
      </c>
    </row>
    <row r="61" spans="1:4" x14ac:dyDescent="0.25">
      <c r="A61" s="69"/>
      <c r="B61" s="43" t="s">
        <v>68</v>
      </c>
      <c r="C61" s="35">
        <f>COUNTIF(Textual!$Y$3:$Y$297,1)</f>
        <v>0</v>
      </c>
      <c r="D61" s="23">
        <f t="shared" ref="D61:D62" si="6">C61/$C$64</f>
        <v>0</v>
      </c>
    </row>
    <row r="62" spans="1:4" x14ac:dyDescent="0.25">
      <c r="A62" s="70"/>
      <c r="B62" s="44" t="s">
        <v>69</v>
      </c>
      <c r="C62" s="35">
        <f>COUNTIF(Textual!$Y$3:$Y$297,0)</f>
        <v>0</v>
      </c>
      <c r="D62" s="23">
        <f t="shared" si="6"/>
        <v>0</v>
      </c>
    </row>
    <row r="63" spans="1:4" x14ac:dyDescent="0.25">
      <c r="A63" s="25" t="s">
        <v>8</v>
      </c>
      <c r="B63" s="22"/>
      <c r="C63" s="35"/>
      <c r="D63" s="23"/>
    </row>
    <row r="64" spans="1:4" x14ac:dyDescent="0.25">
      <c r="A64" s="26">
        <f>SUM(C60*2+C61*1+C62*0)/$C$64</f>
        <v>2</v>
      </c>
      <c r="B64" s="34" t="s">
        <v>27</v>
      </c>
      <c r="C64" s="35">
        <f>SUM(C60:C63)</f>
        <v>3</v>
      </c>
      <c r="D64" s="23">
        <f>SUM(D60:D63)</f>
        <v>1</v>
      </c>
    </row>
    <row r="65" spans="1:4" s="31" customFormat="1" x14ac:dyDescent="0.25">
      <c r="A65" s="28"/>
      <c r="B65" s="29"/>
      <c r="C65" s="52"/>
      <c r="D65" s="30"/>
    </row>
    <row r="66" spans="1:4" s="31" customFormat="1" x14ac:dyDescent="0.25">
      <c r="A66" s="64" t="s">
        <v>72</v>
      </c>
      <c r="B66" s="65"/>
      <c r="C66" s="62">
        <f>AVERAGE(A64,A58)</f>
        <v>2</v>
      </c>
      <c r="D66" s="63"/>
    </row>
    <row r="67" spans="1:4" s="31" customFormat="1" x14ac:dyDescent="0.25">
      <c r="A67" s="28"/>
      <c r="B67" s="29"/>
      <c r="C67" s="52"/>
      <c r="D67" s="30"/>
    </row>
    <row r="68" spans="1:4" s="31" customFormat="1" x14ac:dyDescent="0.25">
      <c r="A68" s="28"/>
      <c r="B68" s="29"/>
      <c r="C68" s="52"/>
      <c r="D68" s="30"/>
    </row>
    <row r="69" spans="1:4" s="31" customFormat="1" ht="26.4" x14ac:dyDescent="0.25">
      <c r="A69" s="66" t="s">
        <v>44</v>
      </c>
      <c r="B69" s="67"/>
      <c r="C69" s="51" t="s">
        <v>25</v>
      </c>
      <c r="D69" s="20" t="s">
        <v>26</v>
      </c>
    </row>
    <row r="70" spans="1:4" x14ac:dyDescent="0.25">
      <c r="A70" s="68" t="s">
        <v>56</v>
      </c>
      <c r="B70" s="43" t="s">
        <v>67</v>
      </c>
      <c r="C70" s="35">
        <f>COUNTIF(Textual!$AA$3:$AA$297,2)</f>
        <v>2</v>
      </c>
      <c r="D70" s="23">
        <f>C70/$C$74</f>
        <v>0.66666666666666663</v>
      </c>
    </row>
    <row r="71" spans="1:4" x14ac:dyDescent="0.25">
      <c r="A71" s="69"/>
      <c r="B71" s="43" t="s">
        <v>68</v>
      </c>
      <c r="C71" s="35">
        <f>COUNTIF(Textual!$AA$3:$AA$297,1)</f>
        <v>1</v>
      </c>
      <c r="D71" s="23">
        <f>C71/$C$74</f>
        <v>0.33333333333333331</v>
      </c>
    </row>
    <row r="72" spans="1:4" x14ac:dyDescent="0.25">
      <c r="A72" s="70"/>
      <c r="B72" s="44" t="s">
        <v>69</v>
      </c>
      <c r="C72" s="35">
        <f>COUNTIF(Textual!$AA$3:$AA$297,0)</f>
        <v>0</v>
      </c>
      <c r="D72" s="23">
        <f>C72/$C$74</f>
        <v>0</v>
      </c>
    </row>
    <row r="73" spans="1:4" x14ac:dyDescent="0.25">
      <c r="A73" s="25" t="s">
        <v>8</v>
      </c>
      <c r="B73" s="22"/>
      <c r="C73" s="35"/>
      <c r="D73" s="23"/>
    </row>
    <row r="74" spans="1:4" x14ac:dyDescent="0.25">
      <c r="A74" s="26">
        <f>SUM(C70*2+C71*1+C72*0)/$C$74</f>
        <v>1.6666666666666667</v>
      </c>
      <c r="B74" s="34" t="s">
        <v>27</v>
      </c>
      <c r="C74" s="35">
        <f>SUM(C70:C73)</f>
        <v>3</v>
      </c>
      <c r="D74" s="23">
        <f>SUM(D70:D73)</f>
        <v>1</v>
      </c>
    </row>
    <row r="75" spans="1:4" x14ac:dyDescent="0.25">
      <c r="A75" s="28"/>
      <c r="B75" s="29"/>
      <c r="C75" s="52"/>
      <c r="D75" s="30"/>
    </row>
    <row r="76" spans="1:4" x14ac:dyDescent="0.25">
      <c r="A76" s="64" t="s">
        <v>29</v>
      </c>
      <c r="B76" s="65"/>
      <c r="C76" s="62">
        <f>AVERAGE(A74)</f>
        <v>1.6666666666666667</v>
      </c>
      <c r="D76" s="63"/>
    </row>
    <row r="77" spans="1:4" x14ac:dyDescent="0.25">
      <c r="A77" s="28"/>
      <c r="B77" s="29"/>
      <c r="C77" s="52"/>
      <c r="D77" s="30"/>
    </row>
    <row r="78" spans="1:4" s="31" customFormat="1" ht="26.4" x14ac:dyDescent="0.25">
      <c r="A78" s="66" t="s">
        <v>66</v>
      </c>
      <c r="B78" s="67"/>
      <c r="C78" s="51" t="s">
        <v>25</v>
      </c>
      <c r="D78" s="20" t="s">
        <v>26</v>
      </c>
    </row>
    <row r="79" spans="1:4" x14ac:dyDescent="0.25">
      <c r="A79" s="68" t="s">
        <v>58</v>
      </c>
      <c r="B79" s="43" t="s">
        <v>67</v>
      </c>
      <c r="C79" s="35">
        <f>COUNTIF(Textual!$AC$3:$AC$297,2)</f>
        <v>3</v>
      </c>
      <c r="D79" s="23">
        <f>C79/$C$83</f>
        <v>1</v>
      </c>
    </row>
    <row r="80" spans="1:4" x14ac:dyDescent="0.25">
      <c r="A80" s="69"/>
      <c r="B80" s="43" t="s">
        <v>68</v>
      </c>
      <c r="C80" s="35">
        <f>COUNTIF(Textual!$AC$3:$AC$297,1)</f>
        <v>0</v>
      </c>
      <c r="D80" s="23">
        <f>C80/$C$83</f>
        <v>0</v>
      </c>
    </row>
    <row r="81" spans="1:4" x14ac:dyDescent="0.25">
      <c r="A81" s="70"/>
      <c r="B81" s="44" t="s">
        <v>69</v>
      </c>
      <c r="C81" s="35">
        <f>COUNTIF(Textual!$AC$3:$AC$297,0)</f>
        <v>0</v>
      </c>
      <c r="D81" s="23">
        <f>C81/$C$83</f>
        <v>0</v>
      </c>
    </row>
    <row r="82" spans="1:4" x14ac:dyDescent="0.25">
      <c r="A82" s="25" t="s">
        <v>8</v>
      </c>
      <c r="B82" s="22"/>
      <c r="C82" s="35"/>
      <c r="D82" s="23"/>
    </row>
    <row r="83" spans="1:4" x14ac:dyDescent="0.25">
      <c r="A83" s="26">
        <f>SUM(C79*2+C80*1+C81*0)/$C$83</f>
        <v>2</v>
      </c>
      <c r="B83" s="34" t="s">
        <v>27</v>
      </c>
      <c r="C83" s="35">
        <f>SUM(C79:C82)</f>
        <v>3</v>
      </c>
      <c r="D83" s="23">
        <f>SUM(D79:D82)</f>
        <v>1</v>
      </c>
    </row>
    <row r="84" spans="1:4" s="31" customFormat="1" x14ac:dyDescent="0.25">
      <c r="A84" s="28"/>
      <c r="B84" s="29"/>
      <c r="C84" s="52"/>
      <c r="D84" s="30"/>
    </row>
    <row r="85" spans="1:4" x14ac:dyDescent="0.25">
      <c r="A85" s="68" t="s">
        <v>59</v>
      </c>
      <c r="B85" s="43" t="s">
        <v>67</v>
      </c>
      <c r="C85" s="35">
        <f>COUNTIF(Textual!$AE$3:$AE$297,2)</f>
        <v>3</v>
      </c>
      <c r="D85" s="23">
        <f>C85/$C$89</f>
        <v>1</v>
      </c>
    </row>
    <row r="86" spans="1:4" x14ac:dyDescent="0.25">
      <c r="A86" s="69"/>
      <c r="B86" s="43" t="s">
        <v>68</v>
      </c>
      <c r="C86" s="35">
        <f>COUNTIF(Textual!$AE$3:$AE$297,1)</f>
        <v>0</v>
      </c>
      <c r="D86" s="23">
        <f>C86/$C$89</f>
        <v>0</v>
      </c>
    </row>
    <row r="87" spans="1:4" x14ac:dyDescent="0.25">
      <c r="A87" s="70"/>
      <c r="B87" s="44" t="s">
        <v>69</v>
      </c>
      <c r="C87" s="35">
        <f>COUNTIF(Textual!$AE$3:$AE$297,0)</f>
        <v>0</v>
      </c>
      <c r="D87" s="23">
        <f>C87/$C$89</f>
        <v>0</v>
      </c>
    </row>
    <row r="88" spans="1:4" x14ac:dyDescent="0.25">
      <c r="A88" s="25" t="s">
        <v>8</v>
      </c>
      <c r="B88" s="22"/>
      <c r="C88" s="35"/>
      <c r="D88" s="23"/>
    </row>
    <row r="89" spans="1:4" x14ac:dyDescent="0.25">
      <c r="A89" s="26">
        <f>SUM(C85*2+C86*1+C87*0)/$C$89</f>
        <v>2</v>
      </c>
      <c r="B89" s="34" t="s">
        <v>27</v>
      </c>
      <c r="C89" s="35">
        <f>SUM(C85:C88)</f>
        <v>3</v>
      </c>
      <c r="D89" s="23">
        <f>SUM(D85:D88)</f>
        <v>1</v>
      </c>
    </row>
    <row r="90" spans="1:4" s="31" customFormat="1" x14ac:dyDescent="0.25">
      <c r="A90" s="28"/>
      <c r="B90" s="29"/>
      <c r="C90" s="52"/>
      <c r="D90" s="30"/>
    </row>
    <row r="91" spans="1:4" s="31" customFormat="1" x14ac:dyDescent="0.25">
      <c r="A91" s="64" t="s">
        <v>30</v>
      </c>
      <c r="B91" s="65"/>
      <c r="C91" s="62">
        <f>AVERAGE(A89,A83)</f>
        <v>2</v>
      </c>
      <c r="D91" s="63"/>
    </row>
    <row r="92" spans="1:4" x14ac:dyDescent="0.25">
      <c r="A92" s="28"/>
      <c r="B92" s="29"/>
      <c r="C92" s="52"/>
      <c r="D92" s="30"/>
    </row>
    <row r="93" spans="1:4" s="31" customFormat="1" x14ac:dyDescent="0.25">
      <c r="A93" s="28"/>
      <c r="B93" s="29"/>
      <c r="C93" s="52"/>
      <c r="D93" s="30"/>
    </row>
    <row r="94" spans="1:4" s="31" customFormat="1" x14ac:dyDescent="0.25">
      <c r="A94" s="36" t="s">
        <v>10</v>
      </c>
      <c r="B94" s="29"/>
      <c r="C94" s="52"/>
      <c r="D94" s="30"/>
    </row>
    <row r="95" spans="1:4" s="31" customFormat="1" ht="27" customHeight="1" x14ac:dyDescent="0.25">
      <c r="A95" s="78" t="s">
        <v>0</v>
      </c>
      <c r="B95" s="79"/>
      <c r="C95" s="54" t="s">
        <v>25</v>
      </c>
      <c r="D95" s="20" t="s">
        <v>26</v>
      </c>
    </row>
    <row r="96" spans="1:4" x14ac:dyDescent="0.25">
      <c r="A96" s="71" t="s">
        <v>31</v>
      </c>
      <c r="B96" s="72"/>
      <c r="C96" s="35">
        <f>COUNTIF(Numerical!$AD$3:$AD$5,4)</f>
        <v>3</v>
      </c>
      <c r="D96" s="23">
        <f>C96/$C$100</f>
        <v>1</v>
      </c>
    </row>
    <row r="97" spans="1:4" x14ac:dyDescent="0.25">
      <c r="A97" s="80" t="s">
        <v>32</v>
      </c>
      <c r="B97" s="81"/>
      <c r="C97" s="35">
        <f>COUNTIF(Numerical!$AD$3:$AD$5,3)</f>
        <v>0</v>
      </c>
      <c r="D97" s="23">
        <f>C97/$C$100</f>
        <v>0</v>
      </c>
    </row>
    <row r="98" spans="1:4" x14ac:dyDescent="0.25">
      <c r="A98" s="75" t="s">
        <v>33</v>
      </c>
      <c r="B98" s="74"/>
      <c r="C98" s="35">
        <f>COUNTIF(Numerical!$AD$3:$AD$5,2)</f>
        <v>0</v>
      </c>
      <c r="D98" s="23">
        <f>C98/$C$100</f>
        <v>0</v>
      </c>
    </row>
    <row r="99" spans="1:4" x14ac:dyDescent="0.25">
      <c r="A99" s="75" t="s">
        <v>34</v>
      </c>
      <c r="B99" s="65"/>
      <c r="C99" s="35">
        <f>COUNTIF(Numerical!$AD$3:$AD$5,1)</f>
        <v>0</v>
      </c>
      <c r="D99" s="23">
        <f>C99/$C$100</f>
        <v>0</v>
      </c>
    </row>
    <row r="100" spans="1:4" x14ac:dyDescent="0.25">
      <c r="A100" s="28"/>
      <c r="B100" s="38" t="s">
        <v>27</v>
      </c>
      <c r="C100" s="35">
        <f>SUM(C96:C99)</f>
        <v>3</v>
      </c>
      <c r="D100" s="23">
        <f>SUM(D96:D99)</f>
        <v>1</v>
      </c>
    </row>
    <row r="101" spans="1:4" x14ac:dyDescent="0.25">
      <c r="A101" s="28"/>
      <c r="B101" s="39" t="s">
        <v>8</v>
      </c>
      <c r="C101" s="62">
        <f>SUM(C96*4+C97*3+C98*2+C99*1)/C100</f>
        <v>4</v>
      </c>
      <c r="D101" s="63"/>
    </row>
    <row r="102" spans="1:4" x14ac:dyDescent="0.25">
      <c r="A102" s="28"/>
      <c r="B102" s="40"/>
      <c r="C102" s="55"/>
      <c r="D102" s="41"/>
    </row>
    <row r="103" spans="1:4" s="31" customFormat="1" ht="26.4" x14ac:dyDescent="0.25">
      <c r="A103" s="78" t="s">
        <v>1</v>
      </c>
      <c r="B103" s="79"/>
      <c r="C103" s="56" t="s">
        <v>25</v>
      </c>
      <c r="D103" s="37" t="s">
        <v>26</v>
      </c>
    </row>
    <row r="104" spans="1:4" x14ac:dyDescent="0.25">
      <c r="A104" s="75" t="s">
        <v>35</v>
      </c>
      <c r="B104" s="74"/>
      <c r="C104" s="35">
        <f>COUNTIF(Numerical!$AE$3:$AE$5,4)</f>
        <v>3</v>
      </c>
      <c r="D104" s="23">
        <f>C104/$C$108</f>
        <v>1</v>
      </c>
    </row>
    <row r="105" spans="1:4" x14ac:dyDescent="0.25">
      <c r="A105" s="75" t="s">
        <v>36</v>
      </c>
      <c r="B105" s="74"/>
      <c r="C105" s="35">
        <f>COUNTIF(Numerical!$AE$3:$AE$5,3)</f>
        <v>0</v>
      </c>
      <c r="D105" s="23">
        <f>C105/$C$108</f>
        <v>0</v>
      </c>
    </row>
    <row r="106" spans="1:4" x14ac:dyDescent="0.25">
      <c r="A106" s="75" t="s">
        <v>37</v>
      </c>
      <c r="B106" s="74"/>
      <c r="C106" s="35">
        <f>COUNTIF(Numerical!$AE$3:$AE$5,2)</f>
        <v>0</v>
      </c>
      <c r="D106" s="23">
        <f>C106/$C$108</f>
        <v>0</v>
      </c>
    </row>
    <row r="107" spans="1:4" x14ac:dyDescent="0.25">
      <c r="A107" s="75" t="s">
        <v>38</v>
      </c>
      <c r="B107" s="74"/>
      <c r="C107" s="35">
        <f>COUNTIF(Numerical!$AE$3:$AE$5,1)</f>
        <v>0</v>
      </c>
      <c r="D107" s="23">
        <f>C107/$C$108</f>
        <v>0</v>
      </c>
    </row>
    <row r="108" spans="1:4" x14ac:dyDescent="0.25">
      <c r="A108" s="28"/>
      <c r="B108" s="27" t="s">
        <v>27</v>
      </c>
      <c r="C108" s="35">
        <f>SUM(C104:C107)</f>
        <v>3</v>
      </c>
      <c r="D108" s="23">
        <f>SUM(D104:D107)</f>
        <v>1</v>
      </c>
    </row>
    <row r="109" spans="1:4" x14ac:dyDescent="0.25">
      <c r="A109" s="28"/>
      <c r="B109" s="39" t="s">
        <v>8</v>
      </c>
      <c r="C109" s="62">
        <f>SUM(C104*4+C105*3+C106*2+C107*1)/C108</f>
        <v>4</v>
      </c>
      <c r="D109" s="63"/>
    </row>
    <row r="110" spans="1:4" s="31" customFormat="1" x14ac:dyDescent="0.25">
      <c r="A110" s="28"/>
      <c r="B110" s="29"/>
      <c r="C110" s="52"/>
      <c r="D110" s="30"/>
    </row>
    <row r="111" spans="1:4" s="31" customFormat="1" x14ac:dyDescent="0.25">
      <c r="A111" s="36" t="s">
        <v>10</v>
      </c>
      <c r="B111" s="29"/>
      <c r="C111" s="52"/>
      <c r="D111" s="30"/>
    </row>
    <row r="112" spans="1:4" s="31" customFormat="1" ht="27" customHeight="1" x14ac:dyDescent="0.25">
      <c r="A112" s="76" t="s">
        <v>2</v>
      </c>
      <c r="B112" s="77"/>
      <c r="C112" s="56" t="s">
        <v>25</v>
      </c>
      <c r="D112" s="37" t="s">
        <v>26</v>
      </c>
    </row>
    <row r="113" spans="1:4" ht="42" customHeight="1" x14ac:dyDescent="0.25">
      <c r="A113" s="73" t="s">
        <v>39</v>
      </c>
      <c r="B113" s="74"/>
      <c r="C113" s="35">
        <f>COUNTIF(Numerical!$AF$3:$AF$5,3)</f>
        <v>3</v>
      </c>
      <c r="D113" s="23">
        <f>C113/$C$116</f>
        <v>1</v>
      </c>
    </row>
    <row r="114" spans="1:4" ht="42" customHeight="1" x14ac:dyDescent="0.25">
      <c r="A114" s="73" t="s">
        <v>40</v>
      </c>
      <c r="B114" s="74"/>
      <c r="C114" s="35">
        <f>COUNTIF(Numerical!$AF$3:$AF$5,2)</f>
        <v>0</v>
      </c>
      <c r="D114" s="23">
        <f>C114/$C$116</f>
        <v>0</v>
      </c>
    </row>
    <row r="115" spans="1:4" ht="42" customHeight="1" x14ac:dyDescent="0.25">
      <c r="A115" s="73" t="s">
        <v>41</v>
      </c>
      <c r="B115" s="74"/>
      <c r="C115" s="35">
        <f>COUNTIF(Numerical!$AF$3:$AF$5,1)</f>
        <v>0</v>
      </c>
      <c r="D115" s="23">
        <f>C115/$C$116</f>
        <v>0</v>
      </c>
    </row>
    <row r="116" spans="1:4" x14ac:dyDescent="0.25">
      <c r="A116" s="28"/>
      <c r="B116" s="38" t="s">
        <v>27</v>
      </c>
      <c r="C116" s="35">
        <f>SUM(C113:C115)</f>
        <v>3</v>
      </c>
      <c r="D116" s="23">
        <f>SUM(D113:D115)</f>
        <v>1</v>
      </c>
    </row>
    <row r="117" spans="1:4" x14ac:dyDescent="0.25">
      <c r="B117" s="39" t="s">
        <v>8</v>
      </c>
      <c r="C117" s="62">
        <f>SUM(C113*3+C114*2+C115*1)/C116</f>
        <v>3</v>
      </c>
      <c r="D117" s="63"/>
    </row>
    <row r="119" spans="1:4" x14ac:dyDescent="0.25">
      <c r="A119" s="64" t="s">
        <v>42</v>
      </c>
      <c r="B119" s="65"/>
      <c r="C119" s="62">
        <f>AVERAGE(C101,C109,C117)</f>
        <v>3.6666666666666665</v>
      </c>
      <c r="D119" s="63"/>
    </row>
  </sheetData>
  <mergeCells count="44">
    <mergeCell ref="A26:A28"/>
    <mergeCell ref="A39:A41"/>
    <mergeCell ref="A45:A47"/>
    <mergeCell ref="A54:A56"/>
    <mergeCell ref="A60:A62"/>
    <mergeCell ref="A32:A34"/>
    <mergeCell ref="A51:B51"/>
    <mergeCell ref="A1:B1"/>
    <mergeCell ref="A2:A4"/>
    <mergeCell ref="A8:A10"/>
    <mergeCell ref="A14:A16"/>
    <mergeCell ref="A20:A22"/>
    <mergeCell ref="A104:B104"/>
    <mergeCell ref="A95:B95"/>
    <mergeCell ref="A91:B91"/>
    <mergeCell ref="A79:A81"/>
    <mergeCell ref="A85:A87"/>
    <mergeCell ref="A97:B97"/>
    <mergeCell ref="A98:B98"/>
    <mergeCell ref="A99:B99"/>
    <mergeCell ref="A103:B103"/>
    <mergeCell ref="A115:B115"/>
    <mergeCell ref="C117:D117"/>
    <mergeCell ref="A119:B119"/>
    <mergeCell ref="C119:D119"/>
    <mergeCell ref="A105:B105"/>
    <mergeCell ref="A106:B106"/>
    <mergeCell ref="A107:B107"/>
    <mergeCell ref="C109:D109"/>
    <mergeCell ref="A112:B112"/>
    <mergeCell ref="A113:B113"/>
    <mergeCell ref="A114:B114"/>
    <mergeCell ref="C51:D51"/>
    <mergeCell ref="A66:B66"/>
    <mergeCell ref="C66:D66"/>
    <mergeCell ref="A53:B53"/>
    <mergeCell ref="C101:D101"/>
    <mergeCell ref="A70:A72"/>
    <mergeCell ref="A69:B69"/>
    <mergeCell ref="A78:B78"/>
    <mergeCell ref="A76:B76"/>
    <mergeCell ref="C76:D76"/>
    <mergeCell ref="C91:D91"/>
    <mergeCell ref="A96:B96"/>
  </mergeCells>
  <printOptions horizontalCentered="1" gridLines="1"/>
  <pageMargins left="0.25" right="0.25" top="1.5" bottom="0.75" header="0.5" footer="0.5"/>
  <pageSetup orientation="portrait" r:id="rId1"/>
  <headerFooter alignWithMargins="0">
    <oddHeader xml:space="preserve">&amp;C&amp;"MS Sans Serif,Bold Italic"&amp;10SOUTHWESTERN OK STATE UNIVERSITY&amp;"MS Sans Serif,Bold"
UNIVERSITY SUPERVISOR EVALUATION OF TEACHER CANDIDATE
&amp;"MS Sans Serif,Bold Italic"Early Childhood&amp;"MS Sans Serif,Regular"
&amp;"MS Sans Serif,Bold"Fall 2021
</oddHeader>
    <oddFooter>&amp;C&amp;"MS Sans Serif,Bold"2 Target, 1 Acceptable, 0 Unacceptable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7"/>
  <sheetViews>
    <sheetView view="pageLayout" zoomScaleNormal="100" workbookViewId="0">
      <selection activeCell="A12" sqref="A12"/>
    </sheetView>
  </sheetViews>
  <sheetFormatPr defaultColWidth="10.7109375" defaultRowHeight="10.199999999999999" x14ac:dyDescent="0.2"/>
  <cols>
    <col min="1" max="1" width="7.42578125" style="5" bestFit="1" customWidth="1"/>
    <col min="2" max="10" width="5.7109375" style="5" bestFit="1" customWidth="1"/>
    <col min="11" max="11" width="4.140625" style="5" customWidth="1"/>
    <col min="12" max="12" width="7.85546875" style="5" customWidth="1"/>
    <col min="13" max="13" width="6.42578125" style="5" customWidth="1"/>
    <col min="14" max="14" width="12.140625" style="5" customWidth="1"/>
    <col min="15" max="15" width="7.85546875" style="5" customWidth="1"/>
    <col min="16" max="16" width="7.28515625" style="5" customWidth="1"/>
    <col min="17" max="17" width="14" style="5" customWidth="1"/>
    <col min="18" max="18" width="5.7109375" style="5" bestFit="1" customWidth="1"/>
    <col min="19" max="19" width="8.85546875" style="5" customWidth="1"/>
    <col min="20" max="20" width="8.28515625" style="5" customWidth="1"/>
    <col min="21" max="21" width="10.140625" style="5" customWidth="1"/>
    <col min="22" max="22" width="2.42578125" style="5" customWidth="1"/>
    <col min="23" max="23" width="12.7109375" style="5" customWidth="1"/>
    <col min="24" max="24" width="3" style="5" customWidth="1"/>
    <col min="25" max="25" width="11.28515625" style="8" bestFit="1" customWidth="1"/>
    <col min="26" max="26" width="17" style="5" bestFit="1" customWidth="1"/>
    <col min="27" max="27" width="15.140625" style="5" bestFit="1" customWidth="1"/>
    <col min="28" max="28" width="10.85546875" style="5" customWidth="1"/>
    <col min="29" max="29" width="1.85546875" style="5" customWidth="1"/>
    <col min="30" max="30" width="5.7109375" style="5" bestFit="1" customWidth="1"/>
    <col min="31" max="31" width="5.7109375" style="8" bestFit="1" customWidth="1"/>
    <col min="32" max="32" width="5.7109375" style="5" bestFit="1" customWidth="1"/>
    <col min="33" max="33" width="13.7109375" style="5" customWidth="1"/>
    <col min="34" max="34" width="5.7109375" style="5" bestFit="1" customWidth="1"/>
    <col min="35" max="35" width="7.28515625" style="5" bestFit="1" customWidth="1"/>
    <col min="36" max="224" width="10.7109375" style="9"/>
    <col min="225" max="225" width="3.140625" style="9" bestFit="1" customWidth="1"/>
    <col min="226" max="226" width="17" style="9" bestFit="1" customWidth="1"/>
    <col min="227" max="227" width="17.7109375" style="9" customWidth="1"/>
    <col min="228" max="228" width="9.85546875" style="9" customWidth="1"/>
    <col min="229" max="229" width="10.85546875" style="9" customWidth="1"/>
    <col min="230" max="230" width="32.42578125" style="9" bestFit="1" customWidth="1"/>
    <col min="231" max="240" width="16" style="9" customWidth="1"/>
    <col min="241" max="241" width="14.140625" style="9" bestFit="1" customWidth="1"/>
    <col min="242" max="242" width="13.42578125" style="9" bestFit="1" customWidth="1"/>
    <col min="243" max="243" width="15.42578125" style="9" bestFit="1" customWidth="1"/>
    <col min="244" max="244" width="13.42578125" style="9" bestFit="1" customWidth="1"/>
    <col min="245" max="245" width="14.7109375" style="9" customWidth="1"/>
    <col min="246" max="255" width="16" style="9" customWidth="1"/>
    <col min="256" max="256" width="13.85546875" style="9" customWidth="1"/>
    <col min="257" max="257" width="13.42578125" style="9" customWidth="1"/>
    <col min="258" max="258" width="12.7109375" style="9" customWidth="1"/>
    <col min="259" max="259" width="15.7109375" style="9" bestFit="1" customWidth="1"/>
    <col min="260" max="260" width="14.140625" style="9" customWidth="1"/>
    <col min="261" max="261" width="15.85546875" style="9" bestFit="1" customWidth="1"/>
    <col min="262" max="262" width="13.85546875" style="9" bestFit="1" customWidth="1"/>
    <col min="263" max="263" width="12.85546875" style="9" customWidth="1"/>
    <col min="264" max="264" width="16" style="9" customWidth="1"/>
    <col min="265" max="265" width="11.42578125" style="9" bestFit="1" customWidth="1"/>
    <col min="266" max="266" width="14.85546875" style="9" bestFit="1" customWidth="1"/>
    <col min="267" max="267" width="13.85546875" style="9" bestFit="1" customWidth="1"/>
    <col min="268" max="268" width="13.85546875" style="9" customWidth="1"/>
    <col min="269" max="269" width="13.85546875" style="9" bestFit="1" customWidth="1"/>
    <col min="270" max="270" width="16" style="9" customWidth="1"/>
    <col min="271" max="271" width="13" style="9" customWidth="1"/>
    <col min="272" max="272" width="13.42578125" style="9" bestFit="1" customWidth="1"/>
    <col min="273" max="273" width="10.7109375" style="9" bestFit="1" customWidth="1"/>
    <col min="274" max="274" width="12" style="9" bestFit="1" customWidth="1"/>
    <col min="275" max="275" width="14.7109375" style="9" bestFit="1" customWidth="1"/>
    <col min="276" max="276" width="15.28515625" style="9" customWidth="1"/>
    <col min="277" max="277" width="12.28515625" style="9" customWidth="1"/>
    <col min="278" max="278" width="8" style="9" bestFit="1" customWidth="1"/>
    <col min="279" max="280" width="13" style="9" bestFit="1" customWidth="1"/>
    <col min="281" max="281" width="8.85546875" style="9" bestFit="1" customWidth="1"/>
    <col min="282" max="282" width="16" style="9" customWidth="1"/>
    <col min="283" max="283" width="11.28515625" style="9" customWidth="1"/>
    <col min="284" max="284" width="13" style="9" bestFit="1" customWidth="1"/>
    <col min="285" max="285" width="14.42578125" style="9" customWidth="1"/>
    <col min="286" max="286" width="13" style="9" bestFit="1" customWidth="1"/>
    <col min="287" max="287" width="16" style="9" customWidth="1"/>
    <col min="288" max="288" width="11" style="9" bestFit="1" customWidth="1"/>
    <col min="289" max="289" width="12.140625" style="9" bestFit="1" customWidth="1"/>
    <col min="290" max="290" width="13.7109375" style="9" bestFit="1" customWidth="1"/>
    <col min="291" max="480" width="10.7109375" style="9"/>
    <col min="481" max="481" width="3.140625" style="9" bestFit="1" customWidth="1"/>
    <col min="482" max="482" width="17" style="9" bestFit="1" customWidth="1"/>
    <col min="483" max="483" width="17.7109375" style="9" customWidth="1"/>
    <col min="484" max="484" width="9.85546875" style="9" customWidth="1"/>
    <col min="485" max="485" width="10.85546875" style="9" customWidth="1"/>
    <col min="486" max="486" width="32.42578125" style="9" bestFit="1" customWidth="1"/>
    <col min="487" max="496" width="16" style="9" customWidth="1"/>
    <col min="497" max="497" width="14.140625" style="9" bestFit="1" customWidth="1"/>
    <col min="498" max="498" width="13.42578125" style="9" bestFit="1" customWidth="1"/>
    <col min="499" max="499" width="15.42578125" style="9" bestFit="1" customWidth="1"/>
    <col min="500" max="500" width="13.42578125" style="9" bestFit="1" customWidth="1"/>
    <col min="501" max="501" width="14.7109375" style="9" customWidth="1"/>
    <col min="502" max="511" width="16" style="9" customWidth="1"/>
    <col min="512" max="512" width="13.85546875" style="9" customWidth="1"/>
    <col min="513" max="513" width="13.42578125" style="9" customWidth="1"/>
    <col min="514" max="514" width="12.7109375" style="9" customWidth="1"/>
    <col min="515" max="515" width="15.7109375" style="9" bestFit="1" customWidth="1"/>
    <col min="516" max="516" width="14.140625" style="9" customWidth="1"/>
    <col min="517" max="517" width="15.85546875" style="9" bestFit="1" customWidth="1"/>
    <col min="518" max="518" width="13.85546875" style="9" bestFit="1" customWidth="1"/>
    <col min="519" max="519" width="12.85546875" style="9" customWidth="1"/>
    <col min="520" max="520" width="16" style="9" customWidth="1"/>
    <col min="521" max="521" width="11.42578125" style="9" bestFit="1" customWidth="1"/>
    <col min="522" max="522" width="14.85546875" style="9" bestFit="1" customWidth="1"/>
    <col min="523" max="523" width="13.85546875" style="9" bestFit="1" customWidth="1"/>
    <col min="524" max="524" width="13.85546875" style="9" customWidth="1"/>
    <col min="525" max="525" width="13.85546875" style="9" bestFit="1" customWidth="1"/>
    <col min="526" max="526" width="16" style="9" customWidth="1"/>
    <col min="527" max="527" width="13" style="9" customWidth="1"/>
    <col min="528" max="528" width="13.42578125" style="9" bestFit="1" customWidth="1"/>
    <col min="529" max="529" width="10.7109375" style="9" bestFit="1" customWidth="1"/>
    <col min="530" max="530" width="12" style="9" bestFit="1" customWidth="1"/>
    <col min="531" max="531" width="14.7109375" style="9" bestFit="1" customWidth="1"/>
    <col min="532" max="532" width="15.28515625" style="9" customWidth="1"/>
    <col min="533" max="533" width="12.28515625" style="9" customWidth="1"/>
    <col min="534" max="534" width="8" style="9" bestFit="1" customWidth="1"/>
    <col min="535" max="536" width="13" style="9" bestFit="1" customWidth="1"/>
    <col min="537" max="537" width="8.85546875" style="9" bestFit="1" customWidth="1"/>
    <col min="538" max="538" width="16" style="9" customWidth="1"/>
    <col min="539" max="539" width="11.28515625" style="9" customWidth="1"/>
    <col min="540" max="540" width="13" style="9" bestFit="1" customWidth="1"/>
    <col min="541" max="541" width="14.42578125" style="9" customWidth="1"/>
    <col min="542" max="542" width="13" style="9" bestFit="1" customWidth="1"/>
    <col min="543" max="543" width="16" style="9" customWidth="1"/>
    <col min="544" max="544" width="11" style="9" bestFit="1" customWidth="1"/>
    <col min="545" max="545" width="12.140625" style="9" bestFit="1" customWidth="1"/>
    <col min="546" max="546" width="13.7109375" style="9" bestFit="1" customWidth="1"/>
    <col min="547" max="736" width="10.7109375" style="9"/>
    <col min="737" max="737" width="3.140625" style="9" bestFit="1" customWidth="1"/>
    <col min="738" max="738" width="17" style="9" bestFit="1" customWidth="1"/>
    <col min="739" max="739" width="17.7109375" style="9" customWidth="1"/>
    <col min="740" max="740" width="9.85546875" style="9" customWidth="1"/>
    <col min="741" max="741" width="10.85546875" style="9" customWidth="1"/>
    <col min="742" max="742" width="32.42578125" style="9" bestFit="1" customWidth="1"/>
    <col min="743" max="752" width="16" style="9" customWidth="1"/>
    <col min="753" max="753" width="14.140625" style="9" bestFit="1" customWidth="1"/>
    <col min="754" max="754" width="13.42578125" style="9" bestFit="1" customWidth="1"/>
    <col min="755" max="755" width="15.42578125" style="9" bestFit="1" customWidth="1"/>
    <col min="756" max="756" width="13.42578125" style="9" bestFit="1" customWidth="1"/>
    <col min="757" max="757" width="14.7109375" style="9" customWidth="1"/>
    <col min="758" max="767" width="16" style="9" customWidth="1"/>
    <col min="768" max="768" width="13.85546875" style="9" customWidth="1"/>
    <col min="769" max="769" width="13.42578125" style="9" customWidth="1"/>
    <col min="770" max="770" width="12.7109375" style="9" customWidth="1"/>
    <col min="771" max="771" width="15.7109375" style="9" bestFit="1" customWidth="1"/>
    <col min="772" max="772" width="14.140625" style="9" customWidth="1"/>
    <col min="773" max="773" width="15.85546875" style="9" bestFit="1" customWidth="1"/>
    <col min="774" max="774" width="13.85546875" style="9" bestFit="1" customWidth="1"/>
    <col min="775" max="775" width="12.85546875" style="9" customWidth="1"/>
    <col min="776" max="776" width="16" style="9" customWidth="1"/>
    <col min="777" max="777" width="11.42578125" style="9" bestFit="1" customWidth="1"/>
    <col min="778" max="778" width="14.85546875" style="9" bestFit="1" customWidth="1"/>
    <col min="779" max="779" width="13.85546875" style="9" bestFit="1" customWidth="1"/>
    <col min="780" max="780" width="13.85546875" style="9" customWidth="1"/>
    <col min="781" max="781" width="13.85546875" style="9" bestFit="1" customWidth="1"/>
    <col min="782" max="782" width="16" style="9" customWidth="1"/>
    <col min="783" max="783" width="13" style="9" customWidth="1"/>
    <col min="784" max="784" width="13.42578125" style="9" bestFit="1" customWidth="1"/>
    <col min="785" max="785" width="10.7109375" style="9" bestFit="1" customWidth="1"/>
    <col min="786" max="786" width="12" style="9" bestFit="1" customWidth="1"/>
    <col min="787" max="787" width="14.7109375" style="9" bestFit="1" customWidth="1"/>
    <col min="788" max="788" width="15.28515625" style="9" customWidth="1"/>
    <col min="789" max="789" width="12.28515625" style="9" customWidth="1"/>
    <col min="790" max="790" width="8" style="9" bestFit="1" customWidth="1"/>
    <col min="791" max="792" width="13" style="9" bestFit="1" customWidth="1"/>
    <col min="793" max="793" width="8.85546875" style="9" bestFit="1" customWidth="1"/>
    <col min="794" max="794" width="16" style="9" customWidth="1"/>
    <col min="795" max="795" width="11.28515625" style="9" customWidth="1"/>
    <col min="796" max="796" width="13" style="9" bestFit="1" customWidth="1"/>
    <col min="797" max="797" width="14.42578125" style="9" customWidth="1"/>
    <col min="798" max="798" width="13" style="9" bestFit="1" customWidth="1"/>
    <col min="799" max="799" width="16" style="9" customWidth="1"/>
    <col min="800" max="800" width="11" style="9" bestFit="1" customWidth="1"/>
    <col min="801" max="801" width="12.140625" style="9" bestFit="1" customWidth="1"/>
    <col min="802" max="802" width="13.7109375" style="9" bestFit="1" customWidth="1"/>
    <col min="803" max="992" width="10.7109375" style="9"/>
    <col min="993" max="993" width="3.140625" style="9" bestFit="1" customWidth="1"/>
    <col min="994" max="994" width="17" style="9" bestFit="1" customWidth="1"/>
    <col min="995" max="995" width="17.7109375" style="9" customWidth="1"/>
    <col min="996" max="996" width="9.85546875" style="9" customWidth="1"/>
    <col min="997" max="997" width="10.85546875" style="9" customWidth="1"/>
    <col min="998" max="998" width="32.42578125" style="9" bestFit="1" customWidth="1"/>
    <col min="999" max="1008" width="16" style="9" customWidth="1"/>
    <col min="1009" max="1009" width="14.140625" style="9" bestFit="1" customWidth="1"/>
    <col min="1010" max="1010" width="13.42578125" style="9" bestFit="1" customWidth="1"/>
    <col min="1011" max="1011" width="15.42578125" style="9" bestFit="1" customWidth="1"/>
    <col min="1012" max="1012" width="13.42578125" style="9" bestFit="1" customWidth="1"/>
    <col min="1013" max="1013" width="14.7109375" style="9" customWidth="1"/>
    <col min="1014" max="1023" width="16" style="9" customWidth="1"/>
    <col min="1024" max="1024" width="13.85546875" style="9" customWidth="1"/>
    <col min="1025" max="1025" width="13.42578125" style="9" customWidth="1"/>
    <col min="1026" max="1026" width="12.7109375" style="9" customWidth="1"/>
    <col min="1027" max="1027" width="15.7109375" style="9" bestFit="1" customWidth="1"/>
    <col min="1028" max="1028" width="14.140625" style="9" customWidth="1"/>
    <col min="1029" max="1029" width="15.85546875" style="9" bestFit="1" customWidth="1"/>
    <col min="1030" max="1030" width="13.85546875" style="9" bestFit="1" customWidth="1"/>
    <col min="1031" max="1031" width="12.85546875" style="9" customWidth="1"/>
    <col min="1032" max="1032" width="16" style="9" customWidth="1"/>
    <col min="1033" max="1033" width="11.42578125" style="9" bestFit="1" customWidth="1"/>
    <col min="1034" max="1034" width="14.85546875" style="9" bestFit="1" customWidth="1"/>
    <col min="1035" max="1035" width="13.85546875" style="9" bestFit="1" customWidth="1"/>
    <col min="1036" max="1036" width="13.85546875" style="9" customWidth="1"/>
    <col min="1037" max="1037" width="13.85546875" style="9" bestFit="1" customWidth="1"/>
    <col min="1038" max="1038" width="16" style="9" customWidth="1"/>
    <col min="1039" max="1039" width="13" style="9" customWidth="1"/>
    <col min="1040" max="1040" width="13.42578125" style="9" bestFit="1" customWidth="1"/>
    <col min="1041" max="1041" width="10.7109375" style="9" bestFit="1" customWidth="1"/>
    <col min="1042" max="1042" width="12" style="9" bestFit="1" customWidth="1"/>
    <col min="1043" max="1043" width="14.7109375" style="9" bestFit="1" customWidth="1"/>
    <col min="1044" max="1044" width="15.28515625" style="9" customWidth="1"/>
    <col min="1045" max="1045" width="12.28515625" style="9" customWidth="1"/>
    <col min="1046" max="1046" width="8" style="9" bestFit="1" customWidth="1"/>
    <col min="1047" max="1048" width="13" style="9" bestFit="1" customWidth="1"/>
    <col min="1049" max="1049" width="8.85546875" style="9" bestFit="1" customWidth="1"/>
    <col min="1050" max="1050" width="16" style="9" customWidth="1"/>
    <col min="1051" max="1051" width="11.28515625" style="9" customWidth="1"/>
    <col min="1052" max="1052" width="13" style="9" bestFit="1" customWidth="1"/>
    <col min="1053" max="1053" width="14.42578125" style="9" customWidth="1"/>
    <col min="1054" max="1054" width="13" style="9" bestFit="1" customWidth="1"/>
    <col min="1055" max="1055" width="16" style="9" customWidth="1"/>
    <col min="1056" max="1056" width="11" style="9" bestFit="1" customWidth="1"/>
    <col min="1057" max="1057" width="12.140625" style="9" bestFit="1" customWidth="1"/>
    <col min="1058" max="1058" width="13.7109375" style="9" bestFit="1" customWidth="1"/>
    <col min="1059" max="1248" width="10.7109375" style="9"/>
    <col min="1249" max="1249" width="3.140625" style="9" bestFit="1" customWidth="1"/>
    <col min="1250" max="1250" width="17" style="9" bestFit="1" customWidth="1"/>
    <col min="1251" max="1251" width="17.7109375" style="9" customWidth="1"/>
    <col min="1252" max="1252" width="9.85546875" style="9" customWidth="1"/>
    <col min="1253" max="1253" width="10.85546875" style="9" customWidth="1"/>
    <col min="1254" max="1254" width="32.42578125" style="9" bestFit="1" customWidth="1"/>
    <col min="1255" max="1264" width="16" style="9" customWidth="1"/>
    <col min="1265" max="1265" width="14.140625" style="9" bestFit="1" customWidth="1"/>
    <col min="1266" max="1266" width="13.42578125" style="9" bestFit="1" customWidth="1"/>
    <col min="1267" max="1267" width="15.42578125" style="9" bestFit="1" customWidth="1"/>
    <col min="1268" max="1268" width="13.42578125" style="9" bestFit="1" customWidth="1"/>
    <col min="1269" max="1269" width="14.7109375" style="9" customWidth="1"/>
    <col min="1270" max="1279" width="16" style="9" customWidth="1"/>
    <col min="1280" max="1280" width="13.85546875" style="9" customWidth="1"/>
    <col min="1281" max="1281" width="13.42578125" style="9" customWidth="1"/>
    <col min="1282" max="1282" width="12.7109375" style="9" customWidth="1"/>
    <col min="1283" max="1283" width="15.7109375" style="9" bestFit="1" customWidth="1"/>
    <col min="1284" max="1284" width="14.140625" style="9" customWidth="1"/>
    <col min="1285" max="1285" width="15.85546875" style="9" bestFit="1" customWidth="1"/>
    <col min="1286" max="1286" width="13.85546875" style="9" bestFit="1" customWidth="1"/>
    <col min="1287" max="1287" width="12.85546875" style="9" customWidth="1"/>
    <col min="1288" max="1288" width="16" style="9" customWidth="1"/>
    <col min="1289" max="1289" width="11.42578125" style="9" bestFit="1" customWidth="1"/>
    <col min="1290" max="1290" width="14.85546875" style="9" bestFit="1" customWidth="1"/>
    <col min="1291" max="1291" width="13.85546875" style="9" bestFit="1" customWidth="1"/>
    <col min="1292" max="1292" width="13.85546875" style="9" customWidth="1"/>
    <col min="1293" max="1293" width="13.85546875" style="9" bestFit="1" customWidth="1"/>
    <col min="1294" max="1294" width="16" style="9" customWidth="1"/>
    <col min="1295" max="1295" width="13" style="9" customWidth="1"/>
    <col min="1296" max="1296" width="13.42578125" style="9" bestFit="1" customWidth="1"/>
    <col min="1297" max="1297" width="10.7109375" style="9" bestFit="1" customWidth="1"/>
    <col min="1298" max="1298" width="12" style="9" bestFit="1" customWidth="1"/>
    <col min="1299" max="1299" width="14.7109375" style="9" bestFit="1" customWidth="1"/>
    <col min="1300" max="1300" width="15.28515625" style="9" customWidth="1"/>
    <col min="1301" max="1301" width="12.28515625" style="9" customWidth="1"/>
    <col min="1302" max="1302" width="8" style="9" bestFit="1" customWidth="1"/>
    <col min="1303" max="1304" width="13" style="9" bestFit="1" customWidth="1"/>
    <col min="1305" max="1305" width="8.85546875" style="9" bestFit="1" customWidth="1"/>
    <col min="1306" max="1306" width="16" style="9" customWidth="1"/>
    <col min="1307" max="1307" width="11.28515625" style="9" customWidth="1"/>
    <col min="1308" max="1308" width="13" style="9" bestFit="1" customWidth="1"/>
    <col min="1309" max="1309" width="14.42578125" style="9" customWidth="1"/>
    <col min="1310" max="1310" width="13" style="9" bestFit="1" customWidth="1"/>
    <col min="1311" max="1311" width="16" style="9" customWidth="1"/>
    <col min="1312" max="1312" width="11" style="9" bestFit="1" customWidth="1"/>
    <col min="1313" max="1313" width="12.140625" style="9" bestFit="1" customWidth="1"/>
    <col min="1314" max="1314" width="13.7109375" style="9" bestFit="1" customWidth="1"/>
    <col min="1315" max="1504" width="10.7109375" style="9"/>
    <col min="1505" max="1505" width="3.140625" style="9" bestFit="1" customWidth="1"/>
    <col min="1506" max="1506" width="17" style="9" bestFit="1" customWidth="1"/>
    <col min="1507" max="1507" width="17.7109375" style="9" customWidth="1"/>
    <col min="1508" max="1508" width="9.85546875" style="9" customWidth="1"/>
    <col min="1509" max="1509" width="10.85546875" style="9" customWidth="1"/>
    <col min="1510" max="1510" width="32.42578125" style="9" bestFit="1" customWidth="1"/>
    <col min="1511" max="1520" width="16" style="9" customWidth="1"/>
    <col min="1521" max="1521" width="14.140625" style="9" bestFit="1" customWidth="1"/>
    <col min="1522" max="1522" width="13.42578125" style="9" bestFit="1" customWidth="1"/>
    <col min="1523" max="1523" width="15.42578125" style="9" bestFit="1" customWidth="1"/>
    <col min="1524" max="1524" width="13.42578125" style="9" bestFit="1" customWidth="1"/>
    <col min="1525" max="1525" width="14.7109375" style="9" customWidth="1"/>
    <col min="1526" max="1535" width="16" style="9" customWidth="1"/>
    <col min="1536" max="1536" width="13.85546875" style="9" customWidth="1"/>
    <col min="1537" max="1537" width="13.42578125" style="9" customWidth="1"/>
    <col min="1538" max="1538" width="12.7109375" style="9" customWidth="1"/>
    <col min="1539" max="1539" width="15.7109375" style="9" bestFit="1" customWidth="1"/>
    <col min="1540" max="1540" width="14.140625" style="9" customWidth="1"/>
    <col min="1541" max="1541" width="15.85546875" style="9" bestFit="1" customWidth="1"/>
    <col min="1542" max="1542" width="13.85546875" style="9" bestFit="1" customWidth="1"/>
    <col min="1543" max="1543" width="12.85546875" style="9" customWidth="1"/>
    <col min="1544" max="1544" width="16" style="9" customWidth="1"/>
    <col min="1545" max="1545" width="11.42578125" style="9" bestFit="1" customWidth="1"/>
    <col min="1546" max="1546" width="14.85546875" style="9" bestFit="1" customWidth="1"/>
    <col min="1547" max="1547" width="13.85546875" style="9" bestFit="1" customWidth="1"/>
    <col min="1548" max="1548" width="13.85546875" style="9" customWidth="1"/>
    <col min="1549" max="1549" width="13.85546875" style="9" bestFit="1" customWidth="1"/>
    <col min="1550" max="1550" width="16" style="9" customWidth="1"/>
    <col min="1551" max="1551" width="13" style="9" customWidth="1"/>
    <col min="1552" max="1552" width="13.42578125" style="9" bestFit="1" customWidth="1"/>
    <col min="1553" max="1553" width="10.7109375" style="9" bestFit="1" customWidth="1"/>
    <col min="1554" max="1554" width="12" style="9" bestFit="1" customWidth="1"/>
    <col min="1555" max="1555" width="14.7109375" style="9" bestFit="1" customWidth="1"/>
    <col min="1556" max="1556" width="15.28515625" style="9" customWidth="1"/>
    <col min="1557" max="1557" width="12.28515625" style="9" customWidth="1"/>
    <col min="1558" max="1558" width="8" style="9" bestFit="1" customWidth="1"/>
    <col min="1559" max="1560" width="13" style="9" bestFit="1" customWidth="1"/>
    <col min="1561" max="1561" width="8.85546875" style="9" bestFit="1" customWidth="1"/>
    <col min="1562" max="1562" width="16" style="9" customWidth="1"/>
    <col min="1563" max="1563" width="11.28515625" style="9" customWidth="1"/>
    <col min="1564" max="1564" width="13" style="9" bestFit="1" customWidth="1"/>
    <col min="1565" max="1565" width="14.42578125" style="9" customWidth="1"/>
    <col min="1566" max="1566" width="13" style="9" bestFit="1" customWidth="1"/>
    <col min="1567" max="1567" width="16" style="9" customWidth="1"/>
    <col min="1568" max="1568" width="11" style="9" bestFit="1" customWidth="1"/>
    <col min="1569" max="1569" width="12.140625" style="9" bestFit="1" customWidth="1"/>
    <col min="1570" max="1570" width="13.7109375" style="9" bestFit="1" customWidth="1"/>
    <col min="1571" max="1760" width="10.7109375" style="9"/>
    <col min="1761" max="1761" width="3.140625" style="9" bestFit="1" customWidth="1"/>
    <col min="1762" max="1762" width="17" style="9" bestFit="1" customWidth="1"/>
    <col min="1763" max="1763" width="17.7109375" style="9" customWidth="1"/>
    <col min="1764" max="1764" width="9.85546875" style="9" customWidth="1"/>
    <col min="1765" max="1765" width="10.85546875" style="9" customWidth="1"/>
    <col min="1766" max="1766" width="32.42578125" style="9" bestFit="1" customWidth="1"/>
    <col min="1767" max="1776" width="16" style="9" customWidth="1"/>
    <col min="1777" max="1777" width="14.140625" style="9" bestFit="1" customWidth="1"/>
    <col min="1778" max="1778" width="13.42578125" style="9" bestFit="1" customWidth="1"/>
    <col min="1779" max="1779" width="15.42578125" style="9" bestFit="1" customWidth="1"/>
    <col min="1780" max="1780" width="13.42578125" style="9" bestFit="1" customWidth="1"/>
    <col min="1781" max="1781" width="14.7109375" style="9" customWidth="1"/>
    <col min="1782" max="1791" width="16" style="9" customWidth="1"/>
    <col min="1792" max="1792" width="13.85546875" style="9" customWidth="1"/>
    <col min="1793" max="1793" width="13.42578125" style="9" customWidth="1"/>
    <col min="1794" max="1794" width="12.7109375" style="9" customWidth="1"/>
    <col min="1795" max="1795" width="15.7109375" style="9" bestFit="1" customWidth="1"/>
    <col min="1796" max="1796" width="14.140625" style="9" customWidth="1"/>
    <col min="1797" max="1797" width="15.85546875" style="9" bestFit="1" customWidth="1"/>
    <col min="1798" max="1798" width="13.85546875" style="9" bestFit="1" customWidth="1"/>
    <col min="1799" max="1799" width="12.85546875" style="9" customWidth="1"/>
    <col min="1800" max="1800" width="16" style="9" customWidth="1"/>
    <col min="1801" max="1801" width="11.42578125" style="9" bestFit="1" customWidth="1"/>
    <col min="1802" max="1802" width="14.85546875" style="9" bestFit="1" customWidth="1"/>
    <col min="1803" max="1803" width="13.85546875" style="9" bestFit="1" customWidth="1"/>
    <col min="1804" max="1804" width="13.85546875" style="9" customWidth="1"/>
    <col min="1805" max="1805" width="13.85546875" style="9" bestFit="1" customWidth="1"/>
    <col min="1806" max="1806" width="16" style="9" customWidth="1"/>
    <col min="1807" max="1807" width="13" style="9" customWidth="1"/>
    <col min="1808" max="1808" width="13.42578125" style="9" bestFit="1" customWidth="1"/>
    <col min="1809" max="1809" width="10.7109375" style="9" bestFit="1" customWidth="1"/>
    <col min="1810" max="1810" width="12" style="9" bestFit="1" customWidth="1"/>
    <col min="1811" max="1811" width="14.7109375" style="9" bestFit="1" customWidth="1"/>
    <col min="1812" max="1812" width="15.28515625" style="9" customWidth="1"/>
    <col min="1813" max="1813" width="12.28515625" style="9" customWidth="1"/>
    <col min="1814" max="1814" width="8" style="9" bestFit="1" customWidth="1"/>
    <col min="1815" max="1816" width="13" style="9" bestFit="1" customWidth="1"/>
    <col min="1817" max="1817" width="8.85546875" style="9" bestFit="1" customWidth="1"/>
    <col min="1818" max="1818" width="16" style="9" customWidth="1"/>
    <col min="1819" max="1819" width="11.28515625" style="9" customWidth="1"/>
    <col min="1820" max="1820" width="13" style="9" bestFit="1" customWidth="1"/>
    <col min="1821" max="1821" width="14.42578125" style="9" customWidth="1"/>
    <col min="1822" max="1822" width="13" style="9" bestFit="1" customWidth="1"/>
    <col min="1823" max="1823" width="16" style="9" customWidth="1"/>
    <col min="1824" max="1824" width="11" style="9" bestFit="1" customWidth="1"/>
    <col min="1825" max="1825" width="12.140625" style="9" bestFit="1" customWidth="1"/>
    <col min="1826" max="1826" width="13.7109375" style="9" bestFit="1" customWidth="1"/>
    <col min="1827" max="2016" width="10.7109375" style="9"/>
    <col min="2017" max="2017" width="3.140625" style="9" bestFit="1" customWidth="1"/>
    <col min="2018" max="2018" width="17" style="9" bestFit="1" customWidth="1"/>
    <col min="2019" max="2019" width="17.7109375" style="9" customWidth="1"/>
    <col min="2020" max="2020" width="9.85546875" style="9" customWidth="1"/>
    <col min="2021" max="2021" width="10.85546875" style="9" customWidth="1"/>
    <col min="2022" max="2022" width="32.42578125" style="9" bestFit="1" customWidth="1"/>
    <col min="2023" max="2032" width="16" style="9" customWidth="1"/>
    <col min="2033" max="2033" width="14.140625" style="9" bestFit="1" customWidth="1"/>
    <col min="2034" max="2034" width="13.42578125" style="9" bestFit="1" customWidth="1"/>
    <col min="2035" max="2035" width="15.42578125" style="9" bestFit="1" customWidth="1"/>
    <col min="2036" max="2036" width="13.42578125" style="9" bestFit="1" customWidth="1"/>
    <col min="2037" max="2037" width="14.7109375" style="9" customWidth="1"/>
    <col min="2038" max="2047" width="16" style="9" customWidth="1"/>
    <col min="2048" max="2048" width="13.85546875" style="9" customWidth="1"/>
    <col min="2049" max="2049" width="13.42578125" style="9" customWidth="1"/>
    <col min="2050" max="2050" width="12.7109375" style="9" customWidth="1"/>
    <col min="2051" max="2051" width="15.7109375" style="9" bestFit="1" customWidth="1"/>
    <col min="2052" max="2052" width="14.140625" style="9" customWidth="1"/>
    <col min="2053" max="2053" width="15.85546875" style="9" bestFit="1" customWidth="1"/>
    <col min="2054" max="2054" width="13.85546875" style="9" bestFit="1" customWidth="1"/>
    <col min="2055" max="2055" width="12.85546875" style="9" customWidth="1"/>
    <col min="2056" max="2056" width="16" style="9" customWidth="1"/>
    <col min="2057" max="2057" width="11.42578125" style="9" bestFit="1" customWidth="1"/>
    <col min="2058" max="2058" width="14.85546875" style="9" bestFit="1" customWidth="1"/>
    <col min="2059" max="2059" width="13.85546875" style="9" bestFit="1" customWidth="1"/>
    <col min="2060" max="2060" width="13.85546875" style="9" customWidth="1"/>
    <col min="2061" max="2061" width="13.85546875" style="9" bestFit="1" customWidth="1"/>
    <col min="2062" max="2062" width="16" style="9" customWidth="1"/>
    <col min="2063" max="2063" width="13" style="9" customWidth="1"/>
    <col min="2064" max="2064" width="13.42578125" style="9" bestFit="1" customWidth="1"/>
    <col min="2065" max="2065" width="10.7109375" style="9" bestFit="1" customWidth="1"/>
    <col min="2066" max="2066" width="12" style="9" bestFit="1" customWidth="1"/>
    <col min="2067" max="2067" width="14.7109375" style="9" bestFit="1" customWidth="1"/>
    <col min="2068" max="2068" width="15.28515625" style="9" customWidth="1"/>
    <col min="2069" max="2069" width="12.28515625" style="9" customWidth="1"/>
    <col min="2070" max="2070" width="8" style="9" bestFit="1" customWidth="1"/>
    <col min="2071" max="2072" width="13" style="9" bestFit="1" customWidth="1"/>
    <col min="2073" max="2073" width="8.85546875" style="9" bestFit="1" customWidth="1"/>
    <col min="2074" max="2074" width="16" style="9" customWidth="1"/>
    <col min="2075" max="2075" width="11.28515625" style="9" customWidth="1"/>
    <col min="2076" max="2076" width="13" style="9" bestFit="1" customWidth="1"/>
    <col min="2077" max="2077" width="14.42578125" style="9" customWidth="1"/>
    <col min="2078" max="2078" width="13" style="9" bestFit="1" customWidth="1"/>
    <col min="2079" max="2079" width="16" style="9" customWidth="1"/>
    <col min="2080" max="2080" width="11" style="9" bestFit="1" customWidth="1"/>
    <col min="2081" max="2081" width="12.140625" style="9" bestFit="1" customWidth="1"/>
    <col min="2082" max="2082" width="13.7109375" style="9" bestFit="1" customWidth="1"/>
    <col min="2083" max="2272" width="10.7109375" style="9"/>
    <col min="2273" max="2273" width="3.140625" style="9" bestFit="1" customWidth="1"/>
    <col min="2274" max="2274" width="17" style="9" bestFit="1" customWidth="1"/>
    <col min="2275" max="2275" width="17.7109375" style="9" customWidth="1"/>
    <col min="2276" max="2276" width="9.85546875" style="9" customWidth="1"/>
    <col min="2277" max="2277" width="10.85546875" style="9" customWidth="1"/>
    <col min="2278" max="2278" width="32.42578125" style="9" bestFit="1" customWidth="1"/>
    <col min="2279" max="2288" width="16" style="9" customWidth="1"/>
    <col min="2289" max="2289" width="14.140625" style="9" bestFit="1" customWidth="1"/>
    <col min="2290" max="2290" width="13.42578125" style="9" bestFit="1" customWidth="1"/>
    <col min="2291" max="2291" width="15.42578125" style="9" bestFit="1" customWidth="1"/>
    <col min="2292" max="2292" width="13.42578125" style="9" bestFit="1" customWidth="1"/>
    <col min="2293" max="2293" width="14.7109375" style="9" customWidth="1"/>
    <col min="2294" max="2303" width="16" style="9" customWidth="1"/>
    <col min="2304" max="2304" width="13.85546875" style="9" customWidth="1"/>
    <col min="2305" max="2305" width="13.42578125" style="9" customWidth="1"/>
    <col min="2306" max="2306" width="12.7109375" style="9" customWidth="1"/>
    <col min="2307" max="2307" width="15.7109375" style="9" bestFit="1" customWidth="1"/>
    <col min="2308" max="2308" width="14.140625" style="9" customWidth="1"/>
    <col min="2309" max="2309" width="15.85546875" style="9" bestFit="1" customWidth="1"/>
    <col min="2310" max="2310" width="13.85546875" style="9" bestFit="1" customWidth="1"/>
    <col min="2311" max="2311" width="12.85546875" style="9" customWidth="1"/>
    <col min="2312" max="2312" width="16" style="9" customWidth="1"/>
    <col min="2313" max="2313" width="11.42578125" style="9" bestFit="1" customWidth="1"/>
    <col min="2314" max="2314" width="14.85546875" style="9" bestFit="1" customWidth="1"/>
    <col min="2315" max="2315" width="13.85546875" style="9" bestFit="1" customWidth="1"/>
    <col min="2316" max="2316" width="13.85546875" style="9" customWidth="1"/>
    <col min="2317" max="2317" width="13.85546875" style="9" bestFit="1" customWidth="1"/>
    <col min="2318" max="2318" width="16" style="9" customWidth="1"/>
    <col min="2319" max="2319" width="13" style="9" customWidth="1"/>
    <col min="2320" max="2320" width="13.42578125" style="9" bestFit="1" customWidth="1"/>
    <col min="2321" max="2321" width="10.7109375" style="9" bestFit="1" customWidth="1"/>
    <col min="2322" max="2322" width="12" style="9" bestFit="1" customWidth="1"/>
    <col min="2323" max="2323" width="14.7109375" style="9" bestFit="1" customWidth="1"/>
    <col min="2324" max="2324" width="15.28515625" style="9" customWidth="1"/>
    <col min="2325" max="2325" width="12.28515625" style="9" customWidth="1"/>
    <col min="2326" max="2326" width="8" style="9" bestFit="1" customWidth="1"/>
    <col min="2327" max="2328" width="13" style="9" bestFit="1" customWidth="1"/>
    <col min="2329" max="2329" width="8.85546875" style="9" bestFit="1" customWidth="1"/>
    <col min="2330" max="2330" width="16" style="9" customWidth="1"/>
    <col min="2331" max="2331" width="11.28515625" style="9" customWidth="1"/>
    <col min="2332" max="2332" width="13" style="9" bestFit="1" customWidth="1"/>
    <col min="2333" max="2333" width="14.42578125" style="9" customWidth="1"/>
    <col min="2334" max="2334" width="13" style="9" bestFit="1" customWidth="1"/>
    <col min="2335" max="2335" width="16" style="9" customWidth="1"/>
    <col min="2336" max="2336" width="11" style="9" bestFit="1" customWidth="1"/>
    <col min="2337" max="2337" width="12.140625" style="9" bestFit="1" customWidth="1"/>
    <col min="2338" max="2338" width="13.7109375" style="9" bestFit="1" customWidth="1"/>
    <col min="2339" max="2528" width="10.7109375" style="9"/>
    <col min="2529" max="2529" width="3.140625" style="9" bestFit="1" customWidth="1"/>
    <col min="2530" max="2530" width="17" style="9" bestFit="1" customWidth="1"/>
    <col min="2531" max="2531" width="17.7109375" style="9" customWidth="1"/>
    <col min="2532" max="2532" width="9.85546875" style="9" customWidth="1"/>
    <col min="2533" max="2533" width="10.85546875" style="9" customWidth="1"/>
    <col min="2534" max="2534" width="32.42578125" style="9" bestFit="1" customWidth="1"/>
    <col min="2535" max="2544" width="16" style="9" customWidth="1"/>
    <col min="2545" max="2545" width="14.140625" style="9" bestFit="1" customWidth="1"/>
    <col min="2546" max="2546" width="13.42578125" style="9" bestFit="1" customWidth="1"/>
    <col min="2547" max="2547" width="15.42578125" style="9" bestFit="1" customWidth="1"/>
    <col min="2548" max="2548" width="13.42578125" style="9" bestFit="1" customWidth="1"/>
    <col min="2549" max="2549" width="14.7109375" style="9" customWidth="1"/>
    <col min="2550" max="2559" width="16" style="9" customWidth="1"/>
    <col min="2560" max="2560" width="13.85546875" style="9" customWidth="1"/>
    <col min="2561" max="2561" width="13.42578125" style="9" customWidth="1"/>
    <col min="2562" max="2562" width="12.7109375" style="9" customWidth="1"/>
    <col min="2563" max="2563" width="15.7109375" style="9" bestFit="1" customWidth="1"/>
    <col min="2564" max="2564" width="14.140625" style="9" customWidth="1"/>
    <col min="2565" max="2565" width="15.85546875" style="9" bestFit="1" customWidth="1"/>
    <col min="2566" max="2566" width="13.85546875" style="9" bestFit="1" customWidth="1"/>
    <col min="2567" max="2567" width="12.85546875" style="9" customWidth="1"/>
    <col min="2568" max="2568" width="16" style="9" customWidth="1"/>
    <col min="2569" max="2569" width="11.42578125" style="9" bestFit="1" customWidth="1"/>
    <col min="2570" max="2570" width="14.85546875" style="9" bestFit="1" customWidth="1"/>
    <col min="2571" max="2571" width="13.85546875" style="9" bestFit="1" customWidth="1"/>
    <col min="2572" max="2572" width="13.85546875" style="9" customWidth="1"/>
    <col min="2573" max="2573" width="13.85546875" style="9" bestFit="1" customWidth="1"/>
    <col min="2574" max="2574" width="16" style="9" customWidth="1"/>
    <col min="2575" max="2575" width="13" style="9" customWidth="1"/>
    <col min="2576" max="2576" width="13.42578125" style="9" bestFit="1" customWidth="1"/>
    <col min="2577" max="2577" width="10.7109375" style="9" bestFit="1" customWidth="1"/>
    <col min="2578" max="2578" width="12" style="9" bestFit="1" customWidth="1"/>
    <col min="2579" max="2579" width="14.7109375" style="9" bestFit="1" customWidth="1"/>
    <col min="2580" max="2580" width="15.28515625" style="9" customWidth="1"/>
    <col min="2581" max="2581" width="12.28515625" style="9" customWidth="1"/>
    <col min="2582" max="2582" width="8" style="9" bestFit="1" customWidth="1"/>
    <col min="2583" max="2584" width="13" style="9" bestFit="1" customWidth="1"/>
    <col min="2585" max="2585" width="8.85546875" style="9" bestFit="1" customWidth="1"/>
    <col min="2586" max="2586" width="16" style="9" customWidth="1"/>
    <col min="2587" max="2587" width="11.28515625" style="9" customWidth="1"/>
    <col min="2588" max="2588" width="13" style="9" bestFit="1" customWidth="1"/>
    <col min="2589" max="2589" width="14.42578125" style="9" customWidth="1"/>
    <col min="2590" max="2590" width="13" style="9" bestFit="1" customWidth="1"/>
    <col min="2591" max="2591" width="16" style="9" customWidth="1"/>
    <col min="2592" max="2592" width="11" style="9" bestFit="1" customWidth="1"/>
    <col min="2593" max="2593" width="12.140625" style="9" bestFit="1" customWidth="1"/>
    <col min="2594" max="2594" width="13.7109375" style="9" bestFit="1" customWidth="1"/>
    <col min="2595" max="2784" width="10.7109375" style="9"/>
    <col min="2785" max="2785" width="3.140625" style="9" bestFit="1" customWidth="1"/>
    <col min="2786" max="2786" width="17" style="9" bestFit="1" customWidth="1"/>
    <col min="2787" max="2787" width="17.7109375" style="9" customWidth="1"/>
    <col min="2788" max="2788" width="9.85546875" style="9" customWidth="1"/>
    <col min="2789" max="2789" width="10.85546875" style="9" customWidth="1"/>
    <col min="2790" max="2790" width="32.42578125" style="9" bestFit="1" customWidth="1"/>
    <col min="2791" max="2800" width="16" style="9" customWidth="1"/>
    <col min="2801" max="2801" width="14.140625" style="9" bestFit="1" customWidth="1"/>
    <col min="2802" max="2802" width="13.42578125" style="9" bestFit="1" customWidth="1"/>
    <col min="2803" max="2803" width="15.42578125" style="9" bestFit="1" customWidth="1"/>
    <col min="2804" max="2804" width="13.42578125" style="9" bestFit="1" customWidth="1"/>
    <col min="2805" max="2805" width="14.7109375" style="9" customWidth="1"/>
    <col min="2806" max="2815" width="16" style="9" customWidth="1"/>
    <col min="2816" max="2816" width="13.85546875" style="9" customWidth="1"/>
    <col min="2817" max="2817" width="13.42578125" style="9" customWidth="1"/>
    <col min="2818" max="2818" width="12.7109375" style="9" customWidth="1"/>
    <col min="2819" max="2819" width="15.7109375" style="9" bestFit="1" customWidth="1"/>
    <col min="2820" max="2820" width="14.140625" style="9" customWidth="1"/>
    <col min="2821" max="2821" width="15.85546875" style="9" bestFit="1" customWidth="1"/>
    <col min="2822" max="2822" width="13.85546875" style="9" bestFit="1" customWidth="1"/>
    <col min="2823" max="2823" width="12.85546875" style="9" customWidth="1"/>
    <col min="2824" max="2824" width="16" style="9" customWidth="1"/>
    <col min="2825" max="2825" width="11.42578125" style="9" bestFit="1" customWidth="1"/>
    <col min="2826" max="2826" width="14.85546875" style="9" bestFit="1" customWidth="1"/>
    <col min="2827" max="2827" width="13.85546875" style="9" bestFit="1" customWidth="1"/>
    <col min="2828" max="2828" width="13.85546875" style="9" customWidth="1"/>
    <col min="2829" max="2829" width="13.85546875" style="9" bestFit="1" customWidth="1"/>
    <col min="2830" max="2830" width="16" style="9" customWidth="1"/>
    <col min="2831" max="2831" width="13" style="9" customWidth="1"/>
    <col min="2832" max="2832" width="13.42578125" style="9" bestFit="1" customWidth="1"/>
    <col min="2833" max="2833" width="10.7109375" style="9" bestFit="1" customWidth="1"/>
    <col min="2834" max="2834" width="12" style="9" bestFit="1" customWidth="1"/>
    <col min="2835" max="2835" width="14.7109375" style="9" bestFit="1" customWidth="1"/>
    <col min="2836" max="2836" width="15.28515625" style="9" customWidth="1"/>
    <col min="2837" max="2837" width="12.28515625" style="9" customWidth="1"/>
    <col min="2838" max="2838" width="8" style="9" bestFit="1" customWidth="1"/>
    <col min="2839" max="2840" width="13" style="9" bestFit="1" customWidth="1"/>
    <col min="2841" max="2841" width="8.85546875" style="9" bestFit="1" customWidth="1"/>
    <col min="2842" max="2842" width="16" style="9" customWidth="1"/>
    <col min="2843" max="2843" width="11.28515625" style="9" customWidth="1"/>
    <col min="2844" max="2844" width="13" style="9" bestFit="1" customWidth="1"/>
    <col min="2845" max="2845" width="14.42578125" style="9" customWidth="1"/>
    <col min="2846" max="2846" width="13" style="9" bestFit="1" customWidth="1"/>
    <col min="2847" max="2847" width="16" style="9" customWidth="1"/>
    <col min="2848" max="2848" width="11" style="9" bestFit="1" customWidth="1"/>
    <col min="2849" max="2849" width="12.140625" style="9" bestFit="1" customWidth="1"/>
    <col min="2850" max="2850" width="13.7109375" style="9" bestFit="1" customWidth="1"/>
    <col min="2851" max="3040" width="10.7109375" style="9"/>
    <col min="3041" max="3041" width="3.140625" style="9" bestFit="1" customWidth="1"/>
    <col min="3042" max="3042" width="17" style="9" bestFit="1" customWidth="1"/>
    <col min="3043" max="3043" width="17.7109375" style="9" customWidth="1"/>
    <col min="3044" max="3044" width="9.85546875" style="9" customWidth="1"/>
    <col min="3045" max="3045" width="10.85546875" style="9" customWidth="1"/>
    <col min="3046" max="3046" width="32.42578125" style="9" bestFit="1" customWidth="1"/>
    <col min="3047" max="3056" width="16" style="9" customWidth="1"/>
    <col min="3057" max="3057" width="14.140625" style="9" bestFit="1" customWidth="1"/>
    <col min="3058" max="3058" width="13.42578125" style="9" bestFit="1" customWidth="1"/>
    <col min="3059" max="3059" width="15.42578125" style="9" bestFit="1" customWidth="1"/>
    <col min="3060" max="3060" width="13.42578125" style="9" bestFit="1" customWidth="1"/>
    <col min="3061" max="3061" width="14.7109375" style="9" customWidth="1"/>
    <col min="3062" max="3071" width="16" style="9" customWidth="1"/>
    <col min="3072" max="3072" width="13.85546875" style="9" customWidth="1"/>
    <col min="3073" max="3073" width="13.42578125" style="9" customWidth="1"/>
    <col min="3074" max="3074" width="12.7109375" style="9" customWidth="1"/>
    <col min="3075" max="3075" width="15.7109375" style="9" bestFit="1" customWidth="1"/>
    <col min="3076" max="3076" width="14.140625" style="9" customWidth="1"/>
    <col min="3077" max="3077" width="15.85546875" style="9" bestFit="1" customWidth="1"/>
    <col min="3078" max="3078" width="13.85546875" style="9" bestFit="1" customWidth="1"/>
    <col min="3079" max="3079" width="12.85546875" style="9" customWidth="1"/>
    <col min="3080" max="3080" width="16" style="9" customWidth="1"/>
    <col min="3081" max="3081" width="11.42578125" style="9" bestFit="1" customWidth="1"/>
    <col min="3082" max="3082" width="14.85546875" style="9" bestFit="1" customWidth="1"/>
    <col min="3083" max="3083" width="13.85546875" style="9" bestFit="1" customWidth="1"/>
    <col min="3084" max="3084" width="13.85546875" style="9" customWidth="1"/>
    <col min="3085" max="3085" width="13.85546875" style="9" bestFit="1" customWidth="1"/>
    <col min="3086" max="3086" width="16" style="9" customWidth="1"/>
    <col min="3087" max="3087" width="13" style="9" customWidth="1"/>
    <col min="3088" max="3088" width="13.42578125" style="9" bestFit="1" customWidth="1"/>
    <col min="3089" max="3089" width="10.7109375" style="9" bestFit="1" customWidth="1"/>
    <col min="3090" max="3090" width="12" style="9" bestFit="1" customWidth="1"/>
    <col min="3091" max="3091" width="14.7109375" style="9" bestFit="1" customWidth="1"/>
    <col min="3092" max="3092" width="15.28515625" style="9" customWidth="1"/>
    <col min="3093" max="3093" width="12.28515625" style="9" customWidth="1"/>
    <col min="3094" max="3094" width="8" style="9" bestFit="1" customWidth="1"/>
    <col min="3095" max="3096" width="13" style="9" bestFit="1" customWidth="1"/>
    <col min="3097" max="3097" width="8.85546875" style="9" bestFit="1" customWidth="1"/>
    <col min="3098" max="3098" width="16" style="9" customWidth="1"/>
    <col min="3099" max="3099" width="11.28515625" style="9" customWidth="1"/>
    <col min="3100" max="3100" width="13" style="9" bestFit="1" customWidth="1"/>
    <col min="3101" max="3101" width="14.42578125" style="9" customWidth="1"/>
    <col min="3102" max="3102" width="13" style="9" bestFit="1" customWidth="1"/>
    <col min="3103" max="3103" width="16" style="9" customWidth="1"/>
    <col min="3104" max="3104" width="11" style="9" bestFit="1" customWidth="1"/>
    <col min="3105" max="3105" width="12.140625" style="9" bestFit="1" customWidth="1"/>
    <col min="3106" max="3106" width="13.7109375" style="9" bestFit="1" customWidth="1"/>
    <col min="3107" max="3296" width="10.7109375" style="9"/>
    <col min="3297" max="3297" width="3.140625" style="9" bestFit="1" customWidth="1"/>
    <col min="3298" max="3298" width="17" style="9" bestFit="1" customWidth="1"/>
    <col min="3299" max="3299" width="17.7109375" style="9" customWidth="1"/>
    <col min="3300" max="3300" width="9.85546875" style="9" customWidth="1"/>
    <col min="3301" max="3301" width="10.85546875" style="9" customWidth="1"/>
    <col min="3302" max="3302" width="32.42578125" style="9" bestFit="1" customWidth="1"/>
    <col min="3303" max="3312" width="16" style="9" customWidth="1"/>
    <col min="3313" max="3313" width="14.140625" style="9" bestFit="1" customWidth="1"/>
    <col min="3314" max="3314" width="13.42578125" style="9" bestFit="1" customWidth="1"/>
    <col min="3315" max="3315" width="15.42578125" style="9" bestFit="1" customWidth="1"/>
    <col min="3316" max="3316" width="13.42578125" style="9" bestFit="1" customWidth="1"/>
    <col min="3317" max="3317" width="14.7109375" style="9" customWidth="1"/>
    <col min="3318" max="3327" width="16" style="9" customWidth="1"/>
    <col min="3328" max="3328" width="13.85546875" style="9" customWidth="1"/>
    <col min="3329" max="3329" width="13.42578125" style="9" customWidth="1"/>
    <col min="3330" max="3330" width="12.7109375" style="9" customWidth="1"/>
    <col min="3331" max="3331" width="15.7109375" style="9" bestFit="1" customWidth="1"/>
    <col min="3332" max="3332" width="14.140625" style="9" customWidth="1"/>
    <col min="3333" max="3333" width="15.85546875" style="9" bestFit="1" customWidth="1"/>
    <col min="3334" max="3334" width="13.85546875" style="9" bestFit="1" customWidth="1"/>
    <col min="3335" max="3335" width="12.85546875" style="9" customWidth="1"/>
    <col min="3336" max="3336" width="16" style="9" customWidth="1"/>
    <col min="3337" max="3337" width="11.42578125" style="9" bestFit="1" customWidth="1"/>
    <col min="3338" max="3338" width="14.85546875" style="9" bestFit="1" customWidth="1"/>
    <col min="3339" max="3339" width="13.85546875" style="9" bestFit="1" customWidth="1"/>
    <col min="3340" max="3340" width="13.85546875" style="9" customWidth="1"/>
    <col min="3341" max="3341" width="13.85546875" style="9" bestFit="1" customWidth="1"/>
    <col min="3342" max="3342" width="16" style="9" customWidth="1"/>
    <col min="3343" max="3343" width="13" style="9" customWidth="1"/>
    <col min="3344" max="3344" width="13.42578125" style="9" bestFit="1" customWidth="1"/>
    <col min="3345" max="3345" width="10.7109375" style="9" bestFit="1" customWidth="1"/>
    <col min="3346" max="3346" width="12" style="9" bestFit="1" customWidth="1"/>
    <col min="3347" max="3347" width="14.7109375" style="9" bestFit="1" customWidth="1"/>
    <col min="3348" max="3348" width="15.28515625" style="9" customWidth="1"/>
    <col min="3349" max="3349" width="12.28515625" style="9" customWidth="1"/>
    <col min="3350" max="3350" width="8" style="9" bestFit="1" customWidth="1"/>
    <col min="3351" max="3352" width="13" style="9" bestFit="1" customWidth="1"/>
    <col min="3353" max="3353" width="8.85546875" style="9" bestFit="1" customWidth="1"/>
    <col min="3354" max="3354" width="16" style="9" customWidth="1"/>
    <col min="3355" max="3355" width="11.28515625" style="9" customWidth="1"/>
    <col min="3356" max="3356" width="13" style="9" bestFit="1" customWidth="1"/>
    <col min="3357" max="3357" width="14.42578125" style="9" customWidth="1"/>
    <col min="3358" max="3358" width="13" style="9" bestFit="1" customWidth="1"/>
    <col min="3359" max="3359" width="16" style="9" customWidth="1"/>
    <col min="3360" max="3360" width="11" style="9" bestFit="1" customWidth="1"/>
    <col min="3361" max="3361" width="12.140625" style="9" bestFit="1" customWidth="1"/>
    <col min="3362" max="3362" width="13.7109375" style="9" bestFit="1" customWidth="1"/>
    <col min="3363" max="3552" width="10.7109375" style="9"/>
    <col min="3553" max="3553" width="3.140625" style="9" bestFit="1" customWidth="1"/>
    <col min="3554" max="3554" width="17" style="9" bestFit="1" customWidth="1"/>
    <col min="3555" max="3555" width="17.7109375" style="9" customWidth="1"/>
    <col min="3556" max="3556" width="9.85546875" style="9" customWidth="1"/>
    <col min="3557" max="3557" width="10.85546875" style="9" customWidth="1"/>
    <col min="3558" max="3558" width="32.42578125" style="9" bestFit="1" customWidth="1"/>
    <col min="3559" max="3568" width="16" style="9" customWidth="1"/>
    <col min="3569" max="3569" width="14.140625" style="9" bestFit="1" customWidth="1"/>
    <col min="3570" max="3570" width="13.42578125" style="9" bestFit="1" customWidth="1"/>
    <col min="3571" max="3571" width="15.42578125" style="9" bestFit="1" customWidth="1"/>
    <col min="3572" max="3572" width="13.42578125" style="9" bestFit="1" customWidth="1"/>
    <col min="3573" max="3573" width="14.7109375" style="9" customWidth="1"/>
    <col min="3574" max="3583" width="16" style="9" customWidth="1"/>
    <col min="3584" max="3584" width="13.85546875" style="9" customWidth="1"/>
    <col min="3585" max="3585" width="13.42578125" style="9" customWidth="1"/>
    <col min="3586" max="3586" width="12.7109375" style="9" customWidth="1"/>
    <col min="3587" max="3587" width="15.7109375" style="9" bestFit="1" customWidth="1"/>
    <col min="3588" max="3588" width="14.140625" style="9" customWidth="1"/>
    <col min="3589" max="3589" width="15.85546875" style="9" bestFit="1" customWidth="1"/>
    <col min="3590" max="3590" width="13.85546875" style="9" bestFit="1" customWidth="1"/>
    <col min="3591" max="3591" width="12.85546875" style="9" customWidth="1"/>
    <col min="3592" max="3592" width="16" style="9" customWidth="1"/>
    <col min="3593" max="3593" width="11.42578125" style="9" bestFit="1" customWidth="1"/>
    <col min="3594" max="3594" width="14.85546875" style="9" bestFit="1" customWidth="1"/>
    <col min="3595" max="3595" width="13.85546875" style="9" bestFit="1" customWidth="1"/>
    <col min="3596" max="3596" width="13.85546875" style="9" customWidth="1"/>
    <col min="3597" max="3597" width="13.85546875" style="9" bestFit="1" customWidth="1"/>
    <col min="3598" max="3598" width="16" style="9" customWidth="1"/>
    <col min="3599" max="3599" width="13" style="9" customWidth="1"/>
    <col min="3600" max="3600" width="13.42578125" style="9" bestFit="1" customWidth="1"/>
    <col min="3601" max="3601" width="10.7109375" style="9" bestFit="1" customWidth="1"/>
    <col min="3602" max="3602" width="12" style="9" bestFit="1" customWidth="1"/>
    <col min="3603" max="3603" width="14.7109375" style="9" bestFit="1" customWidth="1"/>
    <col min="3604" max="3604" width="15.28515625" style="9" customWidth="1"/>
    <col min="3605" max="3605" width="12.28515625" style="9" customWidth="1"/>
    <col min="3606" max="3606" width="8" style="9" bestFit="1" customWidth="1"/>
    <col min="3607" max="3608" width="13" style="9" bestFit="1" customWidth="1"/>
    <col min="3609" max="3609" width="8.85546875" style="9" bestFit="1" customWidth="1"/>
    <col min="3610" max="3610" width="16" style="9" customWidth="1"/>
    <col min="3611" max="3611" width="11.28515625" style="9" customWidth="1"/>
    <col min="3612" max="3612" width="13" style="9" bestFit="1" customWidth="1"/>
    <col min="3613" max="3613" width="14.42578125" style="9" customWidth="1"/>
    <col min="3614" max="3614" width="13" style="9" bestFit="1" customWidth="1"/>
    <col min="3615" max="3615" width="16" style="9" customWidth="1"/>
    <col min="3616" max="3616" width="11" style="9" bestFit="1" customWidth="1"/>
    <col min="3617" max="3617" width="12.140625" style="9" bestFit="1" customWidth="1"/>
    <col min="3618" max="3618" width="13.7109375" style="9" bestFit="1" customWidth="1"/>
    <col min="3619" max="3808" width="10.7109375" style="9"/>
    <col min="3809" max="3809" width="3.140625" style="9" bestFit="1" customWidth="1"/>
    <col min="3810" max="3810" width="17" style="9" bestFit="1" customWidth="1"/>
    <col min="3811" max="3811" width="17.7109375" style="9" customWidth="1"/>
    <col min="3812" max="3812" width="9.85546875" style="9" customWidth="1"/>
    <col min="3813" max="3813" width="10.85546875" style="9" customWidth="1"/>
    <col min="3814" max="3814" width="32.42578125" style="9" bestFit="1" customWidth="1"/>
    <col min="3815" max="3824" width="16" style="9" customWidth="1"/>
    <col min="3825" max="3825" width="14.140625" style="9" bestFit="1" customWidth="1"/>
    <col min="3826" max="3826" width="13.42578125" style="9" bestFit="1" customWidth="1"/>
    <col min="3827" max="3827" width="15.42578125" style="9" bestFit="1" customWidth="1"/>
    <col min="3828" max="3828" width="13.42578125" style="9" bestFit="1" customWidth="1"/>
    <col min="3829" max="3829" width="14.7109375" style="9" customWidth="1"/>
    <col min="3830" max="3839" width="16" style="9" customWidth="1"/>
    <col min="3840" max="3840" width="13.85546875" style="9" customWidth="1"/>
    <col min="3841" max="3841" width="13.42578125" style="9" customWidth="1"/>
    <col min="3842" max="3842" width="12.7109375" style="9" customWidth="1"/>
    <col min="3843" max="3843" width="15.7109375" style="9" bestFit="1" customWidth="1"/>
    <col min="3844" max="3844" width="14.140625" style="9" customWidth="1"/>
    <col min="3845" max="3845" width="15.85546875" style="9" bestFit="1" customWidth="1"/>
    <col min="3846" max="3846" width="13.85546875" style="9" bestFit="1" customWidth="1"/>
    <col min="3847" max="3847" width="12.85546875" style="9" customWidth="1"/>
    <col min="3848" max="3848" width="16" style="9" customWidth="1"/>
    <col min="3849" max="3849" width="11.42578125" style="9" bestFit="1" customWidth="1"/>
    <col min="3850" max="3850" width="14.85546875" style="9" bestFit="1" customWidth="1"/>
    <col min="3851" max="3851" width="13.85546875" style="9" bestFit="1" customWidth="1"/>
    <col min="3852" max="3852" width="13.85546875" style="9" customWidth="1"/>
    <col min="3853" max="3853" width="13.85546875" style="9" bestFit="1" customWidth="1"/>
    <col min="3854" max="3854" width="16" style="9" customWidth="1"/>
    <col min="3855" max="3855" width="13" style="9" customWidth="1"/>
    <col min="3856" max="3856" width="13.42578125" style="9" bestFit="1" customWidth="1"/>
    <col min="3857" max="3857" width="10.7109375" style="9" bestFit="1" customWidth="1"/>
    <col min="3858" max="3858" width="12" style="9" bestFit="1" customWidth="1"/>
    <col min="3859" max="3859" width="14.7109375" style="9" bestFit="1" customWidth="1"/>
    <col min="3860" max="3860" width="15.28515625" style="9" customWidth="1"/>
    <col min="3861" max="3861" width="12.28515625" style="9" customWidth="1"/>
    <col min="3862" max="3862" width="8" style="9" bestFit="1" customWidth="1"/>
    <col min="3863" max="3864" width="13" style="9" bestFit="1" customWidth="1"/>
    <col min="3865" max="3865" width="8.85546875" style="9" bestFit="1" customWidth="1"/>
    <col min="3866" max="3866" width="16" style="9" customWidth="1"/>
    <col min="3867" max="3867" width="11.28515625" style="9" customWidth="1"/>
    <col min="3868" max="3868" width="13" style="9" bestFit="1" customWidth="1"/>
    <col min="3869" max="3869" width="14.42578125" style="9" customWidth="1"/>
    <col min="3870" max="3870" width="13" style="9" bestFit="1" customWidth="1"/>
    <col min="3871" max="3871" width="16" style="9" customWidth="1"/>
    <col min="3872" max="3872" width="11" style="9" bestFit="1" customWidth="1"/>
    <col min="3873" max="3873" width="12.140625" style="9" bestFit="1" customWidth="1"/>
    <col min="3874" max="3874" width="13.7109375" style="9" bestFit="1" customWidth="1"/>
    <col min="3875" max="4064" width="10.7109375" style="9"/>
    <col min="4065" max="4065" width="3.140625" style="9" bestFit="1" customWidth="1"/>
    <col min="4066" max="4066" width="17" style="9" bestFit="1" customWidth="1"/>
    <col min="4067" max="4067" width="17.7109375" style="9" customWidth="1"/>
    <col min="4068" max="4068" width="9.85546875" style="9" customWidth="1"/>
    <col min="4069" max="4069" width="10.85546875" style="9" customWidth="1"/>
    <col min="4070" max="4070" width="32.42578125" style="9" bestFit="1" customWidth="1"/>
    <col min="4071" max="4080" width="16" style="9" customWidth="1"/>
    <col min="4081" max="4081" width="14.140625" style="9" bestFit="1" customWidth="1"/>
    <col min="4082" max="4082" width="13.42578125" style="9" bestFit="1" customWidth="1"/>
    <col min="4083" max="4083" width="15.42578125" style="9" bestFit="1" customWidth="1"/>
    <col min="4084" max="4084" width="13.42578125" style="9" bestFit="1" customWidth="1"/>
    <col min="4085" max="4085" width="14.7109375" style="9" customWidth="1"/>
    <col min="4086" max="4095" width="16" style="9" customWidth="1"/>
    <col min="4096" max="4096" width="13.85546875" style="9" customWidth="1"/>
    <col min="4097" max="4097" width="13.42578125" style="9" customWidth="1"/>
    <col min="4098" max="4098" width="12.7109375" style="9" customWidth="1"/>
    <col min="4099" max="4099" width="15.7109375" style="9" bestFit="1" customWidth="1"/>
    <col min="4100" max="4100" width="14.140625" style="9" customWidth="1"/>
    <col min="4101" max="4101" width="15.85546875" style="9" bestFit="1" customWidth="1"/>
    <col min="4102" max="4102" width="13.85546875" style="9" bestFit="1" customWidth="1"/>
    <col min="4103" max="4103" width="12.85546875" style="9" customWidth="1"/>
    <col min="4104" max="4104" width="16" style="9" customWidth="1"/>
    <col min="4105" max="4105" width="11.42578125" style="9" bestFit="1" customWidth="1"/>
    <col min="4106" max="4106" width="14.85546875" style="9" bestFit="1" customWidth="1"/>
    <col min="4107" max="4107" width="13.85546875" style="9" bestFit="1" customWidth="1"/>
    <col min="4108" max="4108" width="13.85546875" style="9" customWidth="1"/>
    <col min="4109" max="4109" width="13.85546875" style="9" bestFit="1" customWidth="1"/>
    <col min="4110" max="4110" width="16" style="9" customWidth="1"/>
    <col min="4111" max="4111" width="13" style="9" customWidth="1"/>
    <col min="4112" max="4112" width="13.42578125" style="9" bestFit="1" customWidth="1"/>
    <col min="4113" max="4113" width="10.7109375" style="9" bestFit="1" customWidth="1"/>
    <col min="4114" max="4114" width="12" style="9" bestFit="1" customWidth="1"/>
    <col min="4115" max="4115" width="14.7109375" style="9" bestFit="1" customWidth="1"/>
    <col min="4116" max="4116" width="15.28515625" style="9" customWidth="1"/>
    <col min="4117" max="4117" width="12.28515625" style="9" customWidth="1"/>
    <col min="4118" max="4118" width="8" style="9" bestFit="1" customWidth="1"/>
    <col min="4119" max="4120" width="13" style="9" bestFit="1" customWidth="1"/>
    <col min="4121" max="4121" width="8.85546875" style="9" bestFit="1" customWidth="1"/>
    <col min="4122" max="4122" width="16" style="9" customWidth="1"/>
    <col min="4123" max="4123" width="11.28515625" style="9" customWidth="1"/>
    <col min="4124" max="4124" width="13" style="9" bestFit="1" customWidth="1"/>
    <col min="4125" max="4125" width="14.42578125" style="9" customWidth="1"/>
    <col min="4126" max="4126" width="13" style="9" bestFit="1" customWidth="1"/>
    <col min="4127" max="4127" width="16" style="9" customWidth="1"/>
    <col min="4128" max="4128" width="11" style="9" bestFit="1" customWidth="1"/>
    <col min="4129" max="4129" width="12.140625" style="9" bestFit="1" customWidth="1"/>
    <col min="4130" max="4130" width="13.7109375" style="9" bestFit="1" customWidth="1"/>
    <col min="4131" max="4320" width="10.7109375" style="9"/>
    <col min="4321" max="4321" width="3.140625" style="9" bestFit="1" customWidth="1"/>
    <col min="4322" max="4322" width="17" style="9" bestFit="1" customWidth="1"/>
    <col min="4323" max="4323" width="17.7109375" style="9" customWidth="1"/>
    <col min="4324" max="4324" width="9.85546875" style="9" customWidth="1"/>
    <col min="4325" max="4325" width="10.85546875" style="9" customWidth="1"/>
    <col min="4326" max="4326" width="32.42578125" style="9" bestFit="1" customWidth="1"/>
    <col min="4327" max="4336" width="16" style="9" customWidth="1"/>
    <col min="4337" max="4337" width="14.140625" style="9" bestFit="1" customWidth="1"/>
    <col min="4338" max="4338" width="13.42578125" style="9" bestFit="1" customWidth="1"/>
    <col min="4339" max="4339" width="15.42578125" style="9" bestFit="1" customWidth="1"/>
    <col min="4340" max="4340" width="13.42578125" style="9" bestFit="1" customWidth="1"/>
    <col min="4341" max="4341" width="14.7109375" style="9" customWidth="1"/>
    <col min="4342" max="4351" width="16" style="9" customWidth="1"/>
    <col min="4352" max="4352" width="13.85546875" style="9" customWidth="1"/>
    <col min="4353" max="4353" width="13.42578125" style="9" customWidth="1"/>
    <col min="4354" max="4354" width="12.7109375" style="9" customWidth="1"/>
    <col min="4355" max="4355" width="15.7109375" style="9" bestFit="1" customWidth="1"/>
    <col min="4356" max="4356" width="14.140625" style="9" customWidth="1"/>
    <col min="4357" max="4357" width="15.85546875" style="9" bestFit="1" customWidth="1"/>
    <col min="4358" max="4358" width="13.85546875" style="9" bestFit="1" customWidth="1"/>
    <col min="4359" max="4359" width="12.85546875" style="9" customWidth="1"/>
    <col min="4360" max="4360" width="16" style="9" customWidth="1"/>
    <col min="4361" max="4361" width="11.42578125" style="9" bestFit="1" customWidth="1"/>
    <col min="4362" max="4362" width="14.85546875" style="9" bestFit="1" customWidth="1"/>
    <col min="4363" max="4363" width="13.85546875" style="9" bestFit="1" customWidth="1"/>
    <col min="4364" max="4364" width="13.85546875" style="9" customWidth="1"/>
    <col min="4365" max="4365" width="13.85546875" style="9" bestFit="1" customWidth="1"/>
    <col min="4366" max="4366" width="16" style="9" customWidth="1"/>
    <col min="4367" max="4367" width="13" style="9" customWidth="1"/>
    <col min="4368" max="4368" width="13.42578125" style="9" bestFit="1" customWidth="1"/>
    <col min="4369" max="4369" width="10.7109375" style="9" bestFit="1" customWidth="1"/>
    <col min="4370" max="4370" width="12" style="9" bestFit="1" customWidth="1"/>
    <col min="4371" max="4371" width="14.7109375" style="9" bestFit="1" customWidth="1"/>
    <col min="4372" max="4372" width="15.28515625" style="9" customWidth="1"/>
    <col min="4373" max="4373" width="12.28515625" style="9" customWidth="1"/>
    <col min="4374" max="4374" width="8" style="9" bestFit="1" customWidth="1"/>
    <col min="4375" max="4376" width="13" style="9" bestFit="1" customWidth="1"/>
    <col min="4377" max="4377" width="8.85546875" style="9" bestFit="1" customWidth="1"/>
    <col min="4378" max="4378" width="16" style="9" customWidth="1"/>
    <col min="4379" max="4379" width="11.28515625" style="9" customWidth="1"/>
    <col min="4380" max="4380" width="13" style="9" bestFit="1" customWidth="1"/>
    <col min="4381" max="4381" width="14.42578125" style="9" customWidth="1"/>
    <col min="4382" max="4382" width="13" style="9" bestFit="1" customWidth="1"/>
    <col min="4383" max="4383" width="16" style="9" customWidth="1"/>
    <col min="4384" max="4384" width="11" style="9" bestFit="1" customWidth="1"/>
    <col min="4385" max="4385" width="12.140625" style="9" bestFit="1" customWidth="1"/>
    <col min="4386" max="4386" width="13.7109375" style="9" bestFit="1" customWidth="1"/>
    <col min="4387" max="4576" width="10.7109375" style="9"/>
    <col min="4577" max="4577" width="3.140625" style="9" bestFit="1" customWidth="1"/>
    <col min="4578" max="4578" width="17" style="9" bestFit="1" customWidth="1"/>
    <col min="4579" max="4579" width="17.7109375" style="9" customWidth="1"/>
    <col min="4580" max="4580" width="9.85546875" style="9" customWidth="1"/>
    <col min="4581" max="4581" width="10.85546875" style="9" customWidth="1"/>
    <col min="4582" max="4582" width="32.42578125" style="9" bestFit="1" customWidth="1"/>
    <col min="4583" max="4592" width="16" style="9" customWidth="1"/>
    <col min="4593" max="4593" width="14.140625" style="9" bestFit="1" customWidth="1"/>
    <col min="4594" max="4594" width="13.42578125" style="9" bestFit="1" customWidth="1"/>
    <col min="4595" max="4595" width="15.42578125" style="9" bestFit="1" customWidth="1"/>
    <col min="4596" max="4596" width="13.42578125" style="9" bestFit="1" customWidth="1"/>
    <col min="4597" max="4597" width="14.7109375" style="9" customWidth="1"/>
    <col min="4598" max="4607" width="16" style="9" customWidth="1"/>
    <col min="4608" max="4608" width="13.85546875" style="9" customWidth="1"/>
    <col min="4609" max="4609" width="13.42578125" style="9" customWidth="1"/>
    <col min="4610" max="4610" width="12.7109375" style="9" customWidth="1"/>
    <col min="4611" max="4611" width="15.7109375" style="9" bestFit="1" customWidth="1"/>
    <col min="4612" max="4612" width="14.140625" style="9" customWidth="1"/>
    <col min="4613" max="4613" width="15.85546875" style="9" bestFit="1" customWidth="1"/>
    <col min="4614" max="4614" width="13.85546875" style="9" bestFit="1" customWidth="1"/>
    <col min="4615" max="4615" width="12.85546875" style="9" customWidth="1"/>
    <col min="4616" max="4616" width="16" style="9" customWidth="1"/>
    <col min="4617" max="4617" width="11.42578125" style="9" bestFit="1" customWidth="1"/>
    <col min="4618" max="4618" width="14.85546875" style="9" bestFit="1" customWidth="1"/>
    <col min="4619" max="4619" width="13.85546875" style="9" bestFit="1" customWidth="1"/>
    <col min="4620" max="4620" width="13.85546875" style="9" customWidth="1"/>
    <col min="4621" max="4621" width="13.85546875" style="9" bestFit="1" customWidth="1"/>
    <col min="4622" max="4622" width="16" style="9" customWidth="1"/>
    <col min="4623" max="4623" width="13" style="9" customWidth="1"/>
    <col min="4624" max="4624" width="13.42578125" style="9" bestFit="1" customWidth="1"/>
    <col min="4625" max="4625" width="10.7109375" style="9" bestFit="1" customWidth="1"/>
    <col min="4626" max="4626" width="12" style="9" bestFit="1" customWidth="1"/>
    <col min="4627" max="4627" width="14.7109375" style="9" bestFit="1" customWidth="1"/>
    <col min="4628" max="4628" width="15.28515625" style="9" customWidth="1"/>
    <col min="4629" max="4629" width="12.28515625" style="9" customWidth="1"/>
    <col min="4630" max="4630" width="8" style="9" bestFit="1" customWidth="1"/>
    <col min="4631" max="4632" width="13" style="9" bestFit="1" customWidth="1"/>
    <col min="4633" max="4633" width="8.85546875" style="9" bestFit="1" customWidth="1"/>
    <col min="4634" max="4634" width="16" style="9" customWidth="1"/>
    <col min="4635" max="4635" width="11.28515625" style="9" customWidth="1"/>
    <col min="4636" max="4636" width="13" style="9" bestFit="1" customWidth="1"/>
    <col min="4637" max="4637" width="14.42578125" style="9" customWidth="1"/>
    <col min="4638" max="4638" width="13" style="9" bestFit="1" customWidth="1"/>
    <col min="4639" max="4639" width="16" style="9" customWidth="1"/>
    <col min="4640" max="4640" width="11" style="9" bestFit="1" customWidth="1"/>
    <col min="4641" max="4641" width="12.140625" style="9" bestFit="1" customWidth="1"/>
    <col min="4642" max="4642" width="13.7109375" style="9" bestFit="1" customWidth="1"/>
    <col min="4643" max="4832" width="10.7109375" style="9"/>
    <col min="4833" max="4833" width="3.140625" style="9" bestFit="1" customWidth="1"/>
    <col min="4834" max="4834" width="17" style="9" bestFit="1" customWidth="1"/>
    <col min="4835" max="4835" width="17.7109375" style="9" customWidth="1"/>
    <col min="4836" max="4836" width="9.85546875" style="9" customWidth="1"/>
    <col min="4837" max="4837" width="10.85546875" style="9" customWidth="1"/>
    <col min="4838" max="4838" width="32.42578125" style="9" bestFit="1" customWidth="1"/>
    <col min="4839" max="4848" width="16" style="9" customWidth="1"/>
    <col min="4849" max="4849" width="14.140625" style="9" bestFit="1" customWidth="1"/>
    <col min="4850" max="4850" width="13.42578125" style="9" bestFit="1" customWidth="1"/>
    <col min="4851" max="4851" width="15.42578125" style="9" bestFit="1" customWidth="1"/>
    <col min="4852" max="4852" width="13.42578125" style="9" bestFit="1" customWidth="1"/>
    <col min="4853" max="4853" width="14.7109375" style="9" customWidth="1"/>
    <col min="4854" max="4863" width="16" style="9" customWidth="1"/>
    <col min="4864" max="4864" width="13.85546875" style="9" customWidth="1"/>
    <col min="4865" max="4865" width="13.42578125" style="9" customWidth="1"/>
    <col min="4866" max="4866" width="12.7109375" style="9" customWidth="1"/>
    <col min="4867" max="4867" width="15.7109375" style="9" bestFit="1" customWidth="1"/>
    <col min="4868" max="4868" width="14.140625" style="9" customWidth="1"/>
    <col min="4869" max="4869" width="15.85546875" style="9" bestFit="1" customWidth="1"/>
    <col min="4870" max="4870" width="13.85546875" style="9" bestFit="1" customWidth="1"/>
    <col min="4871" max="4871" width="12.85546875" style="9" customWidth="1"/>
    <col min="4872" max="4872" width="16" style="9" customWidth="1"/>
    <col min="4873" max="4873" width="11.42578125" style="9" bestFit="1" customWidth="1"/>
    <col min="4874" max="4874" width="14.85546875" style="9" bestFit="1" customWidth="1"/>
    <col min="4875" max="4875" width="13.85546875" style="9" bestFit="1" customWidth="1"/>
    <col min="4876" max="4876" width="13.85546875" style="9" customWidth="1"/>
    <col min="4877" max="4877" width="13.85546875" style="9" bestFit="1" customWidth="1"/>
    <col min="4878" max="4878" width="16" style="9" customWidth="1"/>
    <col min="4879" max="4879" width="13" style="9" customWidth="1"/>
    <col min="4880" max="4880" width="13.42578125" style="9" bestFit="1" customWidth="1"/>
    <col min="4881" max="4881" width="10.7109375" style="9" bestFit="1" customWidth="1"/>
    <col min="4882" max="4882" width="12" style="9" bestFit="1" customWidth="1"/>
    <col min="4883" max="4883" width="14.7109375" style="9" bestFit="1" customWidth="1"/>
    <col min="4884" max="4884" width="15.28515625" style="9" customWidth="1"/>
    <col min="4885" max="4885" width="12.28515625" style="9" customWidth="1"/>
    <col min="4886" max="4886" width="8" style="9" bestFit="1" customWidth="1"/>
    <col min="4887" max="4888" width="13" style="9" bestFit="1" customWidth="1"/>
    <col min="4889" max="4889" width="8.85546875" style="9" bestFit="1" customWidth="1"/>
    <col min="4890" max="4890" width="16" style="9" customWidth="1"/>
    <col min="4891" max="4891" width="11.28515625" style="9" customWidth="1"/>
    <col min="4892" max="4892" width="13" style="9" bestFit="1" customWidth="1"/>
    <col min="4893" max="4893" width="14.42578125" style="9" customWidth="1"/>
    <col min="4894" max="4894" width="13" style="9" bestFit="1" customWidth="1"/>
    <col min="4895" max="4895" width="16" style="9" customWidth="1"/>
    <col min="4896" max="4896" width="11" style="9" bestFit="1" customWidth="1"/>
    <col min="4897" max="4897" width="12.140625" style="9" bestFit="1" customWidth="1"/>
    <col min="4898" max="4898" width="13.7109375" style="9" bestFit="1" customWidth="1"/>
    <col min="4899" max="5088" width="10.7109375" style="9"/>
    <col min="5089" max="5089" width="3.140625" style="9" bestFit="1" customWidth="1"/>
    <col min="5090" max="5090" width="17" style="9" bestFit="1" customWidth="1"/>
    <col min="5091" max="5091" width="17.7109375" style="9" customWidth="1"/>
    <col min="5092" max="5092" width="9.85546875" style="9" customWidth="1"/>
    <col min="5093" max="5093" width="10.85546875" style="9" customWidth="1"/>
    <col min="5094" max="5094" width="32.42578125" style="9" bestFit="1" customWidth="1"/>
    <col min="5095" max="5104" width="16" style="9" customWidth="1"/>
    <col min="5105" max="5105" width="14.140625" style="9" bestFit="1" customWidth="1"/>
    <col min="5106" max="5106" width="13.42578125" style="9" bestFit="1" customWidth="1"/>
    <col min="5107" max="5107" width="15.42578125" style="9" bestFit="1" customWidth="1"/>
    <col min="5108" max="5108" width="13.42578125" style="9" bestFit="1" customWidth="1"/>
    <col min="5109" max="5109" width="14.7109375" style="9" customWidth="1"/>
    <col min="5110" max="5119" width="16" style="9" customWidth="1"/>
    <col min="5120" max="5120" width="13.85546875" style="9" customWidth="1"/>
    <col min="5121" max="5121" width="13.42578125" style="9" customWidth="1"/>
    <col min="5122" max="5122" width="12.7109375" style="9" customWidth="1"/>
    <col min="5123" max="5123" width="15.7109375" style="9" bestFit="1" customWidth="1"/>
    <col min="5124" max="5124" width="14.140625" style="9" customWidth="1"/>
    <col min="5125" max="5125" width="15.85546875" style="9" bestFit="1" customWidth="1"/>
    <col min="5126" max="5126" width="13.85546875" style="9" bestFit="1" customWidth="1"/>
    <col min="5127" max="5127" width="12.85546875" style="9" customWidth="1"/>
    <col min="5128" max="5128" width="16" style="9" customWidth="1"/>
    <col min="5129" max="5129" width="11.42578125" style="9" bestFit="1" customWidth="1"/>
    <col min="5130" max="5130" width="14.85546875" style="9" bestFit="1" customWidth="1"/>
    <col min="5131" max="5131" width="13.85546875" style="9" bestFit="1" customWidth="1"/>
    <col min="5132" max="5132" width="13.85546875" style="9" customWidth="1"/>
    <col min="5133" max="5133" width="13.85546875" style="9" bestFit="1" customWidth="1"/>
    <col min="5134" max="5134" width="16" style="9" customWidth="1"/>
    <col min="5135" max="5135" width="13" style="9" customWidth="1"/>
    <col min="5136" max="5136" width="13.42578125" style="9" bestFit="1" customWidth="1"/>
    <col min="5137" max="5137" width="10.7109375" style="9" bestFit="1" customWidth="1"/>
    <col min="5138" max="5138" width="12" style="9" bestFit="1" customWidth="1"/>
    <col min="5139" max="5139" width="14.7109375" style="9" bestFit="1" customWidth="1"/>
    <col min="5140" max="5140" width="15.28515625" style="9" customWidth="1"/>
    <col min="5141" max="5141" width="12.28515625" style="9" customWidth="1"/>
    <col min="5142" max="5142" width="8" style="9" bestFit="1" customWidth="1"/>
    <col min="5143" max="5144" width="13" style="9" bestFit="1" customWidth="1"/>
    <col min="5145" max="5145" width="8.85546875" style="9" bestFit="1" customWidth="1"/>
    <col min="5146" max="5146" width="16" style="9" customWidth="1"/>
    <col min="5147" max="5147" width="11.28515625" style="9" customWidth="1"/>
    <col min="5148" max="5148" width="13" style="9" bestFit="1" customWidth="1"/>
    <col min="5149" max="5149" width="14.42578125" style="9" customWidth="1"/>
    <col min="5150" max="5150" width="13" style="9" bestFit="1" customWidth="1"/>
    <col min="5151" max="5151" width="16" style="9" customWidth="1"/>
    <col min="5152" max="5152" width="11" style="9" bestFit="1" customWidth="1"/>
    <col min="5153" max="5153" width="12.140625" style="9" bestFit="1" customWidth="1"/>
    <col min="5154" max="5154" width="13.7109375" style="9" bestFit="1" customWidth="1"/>
    <col min="5155" max="5344" width="10.7109375" style="9"/>
    <col min="5345" max="5345" width="3.140625" style="9" bestFit="1" customWidth="1"/>
    <col min="5346" max="5346" width="17" style="9" bestFit="1" customWidth="1"/>
    <col min="5347" max="5347" width="17.7109375" style="9" customWidth="1"/>
    <col min="5348" max="5348" width="9.85546875" style="9" customWidth="1"/>
    <col min="5349" max="5349" width="10.85546875" style="9" customWidth="1"/>
    <col min="5350" max="5350" width="32.42578125" style="9" bestFit="1" customWidth="1"/>
    <col min="5351" max="5360" width="16" style="9" customWidth="1"/>
    <col min="5361" max="5361" width="14.140625" style="9" bestFit="1" customWidth="1"/>
    <col min="5362" max="5362" width="13.42578125" style="9" bestFit="1" customWidth="1"/>
    <col min="5363" max="5363" width="15.42578125" style="9" bestFit="1" customWidth="1"/>
    <col min="5364" max="5364" width="13.42578125" style="9" bestFit="1" customWidth="1"/>
    <col min="5365" max="5365" width="14.7109375" style="9" customWidth="1"/>
    <col min="5366" max="5375" width="16" style="9" customWidth="1"/>
    <col min="5376" max="5376" width="13.85546875" style="9" customWidth="1"/>
    <col min="5377" max="5377" width="13.42578125" style="9" customWidth="1"/>
    <col min="5378" max="5378" width="12.7109375" style="9" customWidth="1"/>
    <col min="5379" max="5379" width="15.7109375" style="9" bestFit="1" customWidth="1"/>
    <col min="5380" max="5380" width="14.140625" style="9" customWidth="1"/>
    <col min="5381" max="5381" width="15.85546875" style="9" bestFit="1" customWidth="1"/>
    <col min="5382" max="5382" width="13.85546875" style="9" bestFit="1" customWidth="1"/>
    <col min="5383" max="5383" width="12.85546875" style="9" customWidth="1"/>
    <col min="5384" max="5384" width="16" style="9" customWidth="1"/>
    <col min="5385" max="5385" width="11.42578125" style="9" bestFit="1" customWidth="1"/>
    <col min="5386" max="5386" width="14.85546875" style="9" bestFit="1" customWidth="1"/>
    <col min="5387" max="5387" width="13.85546875" style="9" bestFit="1" customWidth="1"/>
    <col min="5388" max="5388" width="13.85546875" style="9" customWidth="1"/>
    <col min="5389" max="5389" width="13.85546875" style="9" bestFit="1" customWidth="1"/>
    <col min="5390" max="5390" width="16" style="9" customWidth="1"/>
    <col min="5391" max="5391" width="13" style="9" customWidth="1"/>
    <col min="5392" max="5392" width="13.42578125" style="9" bestFit="1" customWidth="1"/>
    <col min="5393" max="5393" width="10.7109375" style="9" bestFit="1" customWidth="1"/>
    <col min="5394" max="5394" width="12" style="9" bestFit="1" customWidth="1"/>
    <col min="5395" max="5395" width="14.7109375" style="9" bestFit="1" customWidth="1"/>
    <col min="5396" max="5396" width="15.28515625" style="9" customWidth="1"/>
    <col min="5397" max="5397" width="12.28515625" style="9" customWidth="1"/>
    <col min="5398" max="5398" width="8" style="9" bestFit="1" customWidth="1"/>
    <col min="5399" max="5400" width="13" style="9" bestFit="1" customWidth="1"/>
    <col min="5401" max="5401" width="8.85546875" style="9" bestFit="1" customWidth="1"/>
    <col min="5402" max="5402" width="16" style="9" customWidth="1"/>
    <col min="5403" max="5403" width="11.28515625" style="9" customWidth="1"/>
    <col min="5404" max="5404" width="13" style="9" bestFit="1" customWidth="1"/>
    <col min="5405" max="5405" width="14.42578125" style="9" customWidth="1"/>
    <col min="5406" max="5406" width="13" style="9" bestFit="1" customWidth="1"/>
    <col min="5407" max="5407" width="16" style="9" customWidth="1"/>
    <col min="5408" max="5408" width="11" style="9" bestFit="1" customWidth="1"/>
    <col min="5409" max="5409" width="12.140625" style="9" bestFit="1" customWidth="1"/>
    <col min="5410" max="5410" width="13.7109375" style="9" bestFit="1" customWidth="1"/>
    <col min="5411" max="5600" width="10.7109375" style="9"/>
    <col min="5601" max="5601" width="3.140625" style="9" bestFit="1" customWidth="1"/>
    <col min="5602" max="5602" width="17" style="9" bestFit="1" customWidth="1"/>
    <col min="5603" max="5603" width="17.7109375" style="9" customWidth="1"/>
    <col min="5604" max="5604" width="9.85546875" style="9" customWidth="1"/>
    <col min="5605" max="5605" width="10.85546875" style="9" customWidth="1"/>
    <col min="5606" max="5606" width="32.42578125" style="9" bestFit="1" customWidth="1"/>
    <col min="5607" max="5616" width="16" style="9" customWidth="1"/>
    <col min="5617" max="5617" width="14.140625" style="9" bestFit="1" customWidth="1"/>
    <col min="5618" max="5618" width="13.42578125" style="9" bestFit="1" customWidth="1"/>
    <col min="5619" max="5619" width="15.42578125" style="9" bestFit="1" customWidth="1"/>
    <col min="5620" max="5620" width="13.42578125" style="9" bestFit="1" customWidth="1"/>
    <col min="5621" max="5621" width="14.7109375" style="9" customWidth="1"/>
    <col min="5622" max="5631" width="16" style="9" customWidth="1"/>
    <col min="5632" max="5632" width="13.85546875" style="9" customWidth="1"/>
    <col min="5633" max="5633" width="13.42578125" style="9" customWidth="1"/>
    <col min="5634" max="5634" width="12.7109375" style="9" customWidth="1"/>
    <col min="5635" max="5635" width="15.7109375" style="9" bestFit="1" customWidth="1"/>
    <col min="5636" max="5636" width="14.140625" style="9" customWidth="1"/>
    <col min="5637" max="5637" width="15.85546875" style="9" bestFit="1" customWidth="1"/>
    <col min="5638" max="5638" width="13.85546875" style="9" bestFit="1" customWidth="1"/>
    <col min="5639" max="5639" width="12.85546875" style="9" customWidth="1"/>
    <col min="5640" max="5640" width="16" style="9" customWidth="1"/>
    <col min="5641" max="5641" width="11.42578125" style="9" bestFit="1" customWidth="1"/>
    <col min="5642" max="5642" width="14.85546875" style="9" bestFit="1" customWidth="1"/>
    <col min="5643" max="5643" width="13.85546875" style="9" bestFit="1" customWidth="1"/>
    <col min="5644" max="5644" width="13.85546875" style="9" customWidth="1"/>
    <col min="5645" max="5645" width="13.85546875" style="9" bestFit="1" customWidth="1"/>
    <col min="5646" max="5646" width="16" style="9" customWidth="1"/>
    <col min="5647" max="5647" width="13" style="9" customWidth="1"/>
    <col min="5648" max="5648" width="13.42578125" style="9" bestFit="1" customWidth="1"/>
    <col min="5649" max="5649" width="10.7109375" style="9" bestFit="1" customWidth="1"/>
    <col min="5650" max="5650" width="12" style="9" bestFit="1" customWidth="1"/>
    <col min="5651" max="5651" width="14.7109375" style="9" bestFit="1" customWidth="1"/>
    <col min="5652" max="5652" width="15.28515625" style="9" customWidth="1"/>
    <col min="5653" max="5653" width="12.28515625" style="9" customWidth="1"/>
    <col min="5654" max="5654" width="8" style="9" bestFit="1" customWidth="1"/>
    <col min="5655" max="5656" width="13" style="9" bestFit="1" customWidth="1"/>
    <col min="5657" max="5657" width="8.85546875" style="9" bestFit="1" customWidth="1"/>
    <col min="5658" max="5658" width="16" style="9" customWidth="1"/>
    <col min="5659" max="5659" width="11.28515625" style="9" customWidth="1"/>
    <col min="5660" max="5660" width="13" style="9" bestFit="1" customWidth="1"/>
    <col min="5661" max="5661" width="14.42578125" style="9" customWidth="1"/>
    <col min="5662" max="5662" width="13" style="9" bestFit="1" customWidth="1"/>
    <col min="5663" max="5663" width="16" style="9" customWidth="1"/>
    <col min="5664" max="5664" width="11" style="9" bestFit="1" customWidth="1"/>
    <col min="5665" max="5665" width="12.140625" style="9" bestFit="1" customWidth="1"/>
    <col min="5666" max="5666" width="13.7109375" style="9" bestFit="1" customWidth="1"/>
    <col min="5667" max="5856" width="10.7109375" style="9"/>
    <col min="5857" max="5857" width="3.140625" style="9" bestFit="1" customWidth="1"/>
    <col min="5858" max="5858" width="17" style="9" bestFit="1" customWidth="1"/>
    <col min="5859" max="5859" width="17.7109375" style="9" customWidth="1"/>
    <col min="5860" max="5860" width="9.85546875" style="9" customWidth="1"/>
    <col min="5861" max="5861" width="10.85546875" style="9" customWidth="1"/>
    <col min="5862" max="5862" width="32.42578125" style="9" bestFit="1" customWidth="1"/>
    <col min="5863" max="5872" width="16" style="9" customWidth="1"/>
    <col min="5873" max="5873" width="14.140625" style="9" bestFit="1" customWidth="1"/>
    <col min="5874" max="5874" width="13.42578125" style="9" bestFit="1" customWidth="1"/>
    <col min="5875" max="5875" width="15.42578125" style="9" bestFit="1" customWidth="1"/>
    <col min="5876" max="5876" width="13.42578125" style="9" bestFit="1" customWidth="1"/>
    <col min="5877" max="5877" width="14.7109375" style="9" customWidth="1"/>
    <col min="5878" max="5887" width="16" style="9" customWidth="1"/>
    <col min="5888" max="5888" width="13.85546875" style="9" customWidth="1"/>
    <col min="5889" max="5889" width="13.42578125" style="9" customWidth="1"/>
    <col min="5890" max="5890" width="12.7109375" style="9" customWidth="1"/>
    <col min="5891" max="5891" width="15.7109375" style="9" bestFit="1" customWidth="1"/>
    <col min="5892" max="5892" width="14.140625" style="9" customWidth="1"/>
    <col min="5893" max="5893" width="15.85546875" style="9" bestFit="1" customWidth="1"/>
    <col min="5894" max="5894" width="13.85546875" style="9" bestFit="1" customWidth="1"/>
    <col min="5895" max="5895" width="12.85546875" style="9" customWidth="1"/>
    <col min="5896" max="5896" width="16" style="9" customWidth="1"/>
    <col min="5897" max="5897" width="11.42578125" style="9" bestFit="1" customWidth="1"/>
    <col min="5898" max="5898" width="14.85546875" style="9" bestFit="1" customWidth="1"/>
    <col min="5899" max="5899" width="13.85546875" style="9" bestFit="1" customWidth="1"/>
    <col min="5900" max="5900" width="13.85546875" style="9" customWidth="1"/>
    <col min="5901" max="5901" width="13.85546875" style="9" bestFit="1" customWidth="1"/>
    <col min="5902" max="5902" width="16" style="9" customWidth="1"/>
    <col min="5903" max="5903" width="13" style="9" customWidth="1"/>
    <col min="5904" max="5904" width="13.42578125" style="9" bestFit="1" customWidth="1"/>
    <col min="5905" max="5905" width="10.7109375" style="9" bestFit="1" customWidth="1"/>
    <col min="5906" max="5906" width="12" style="9" bestFit="1" customWidth="1"/>
    <col min="5907" max="5907" width="14.7109375" style="9" bestFit="1" customWidth="1"/>
    <col min="5908" max="5908" width="15.28515625" style="9" customWidth="1"/>
    <col min="5909" max="5909" width="12.28515625" style="9" customWidth="1"/>
    <col min="5910" max="5910" width="8" style="9" bestFit="1" customWidth="1"/>
    <col min="5911" max="5912" width="13" style="9" bestFit="1" customWidth="1"/>
    <col min="5913" max="5913" width="8.85546875" style="9" bestFit="1" customWidth="1"/>
    <col min="5914" max="5914" width="16" style="9" customWidth="1"/>
    <col min="5915" max="5915" width="11.28515625" style="9" customWidth="1"/>
    <col min="5916" max="5916" width="13" style="9" bestFit="1" customWidth="1"/>
    <col min="5917" max="5917" width="14.42578125" style="9" customWidth="1"/>
    <col min="5918" max="5918" width="13" style="9" bestFit="1" customWidth="1"/>
    <col min="5919" max="5919" width="16" style="9" customWidth="1"/>
    <col min="5920" max="5920" width="11" style="9" bestFit="1" customWidth="1"/>
    <col min="5921" max="5921" width="12.140625" style="9" bestFit="1" customWidth="1"/>
    <col min="5922" max="5922" width="13.7109375" style="9" bestFit="1" customWidth="1"/>
    <col min="5923" max="6112" width="10.7109375" style="9"/>
    <col min="6113" max="6113" width="3.140625" style="9" bestFit="1" customWidth="1"/>
    <col min="6114" max="6114" width="17" style="9" bestFit="1" customWidth="1"/>
    <col min="6115" max="6115" width="17.7109375" style="9" customWidth="1"/>
    <col min="6116" max="6116" width="9.85546875" style="9" customWidth="1"/>
    <col min="6117" max="6117" width="10.85546875" style="9" customWidth="1"/>
    <col min="6118" max="6118" width="32.42578125" style="9" bestFit="1" customWidth="1"/>
    <col min="6119" max="6128" width="16" style="9" customWidth="1"/>
    <col min="6129" max="6129" width="14.140625" style="9" bestFit="1" customWidth="1"/>
    <col min="6130" max="6130" width="13.42578125" style="9" bestFit="1" customWidth="1"/>
    <col min="6131" max="6131" width="15.42578125" style="9" bestFit="1" customWidth="1"/>
    <col min="6132" max="6132" width="13.42578125" style="9" bestFit="1" customWidth="1"/>
    <col min="6133" max="6133" width="14.7109375" style="9" customWidth="1"/>
    <col min="6134" max="6143" width="16" style="9" customWidth="1"/>
    <col min="6144" max="6144" width="13.85546875" style="9" customWidth="1"/>
    <col min="6145" max="6145" width="13.42578125" style="9" customWidth="1"/>
    <col min="6146" max="6146" width="12.7109375" style="9" customWidth="1"/>
    <col min="6147" max="6147" width="15.7109375" style="9" bestFit="1" customWidth="1"/>
    <col min="6148" max="6148" width="14.140625" style="9" customWidth="1"/>
    <col min="6149" max="6149" width="15.85546875" style="9" bestFit="1" customWidth="1"/>
    <col min="6150" max="6150" width="13.85546875" style="9" bestFit="1" customWidth="1"/>
    <col min="6151" max="6151" width="12.85546875" style="9" customWidth="1"/>
    <col min="6152" max="6152" width="16" style="9" customWidth="1"/>
    <col min="6153" max="6153" width="11.42578125" style="9" bestFit="1" customWidth="1"/>
    <col min="6154" max="6154" width="14.85546875" style="9" bestFit="1" customWidth="1"/>
    <col min="6155" max="6155" width="13.85546875" style="9" bestFit="1" customWidth="1"/>
    <col min="6156" max="6156" width="13.85546875" style="9" customWidth="1"/>
    <col min="6157" max="6157" width="13.85546875" style="9" bestFit="1" customWidth="1"/>
    <col min="6158" max="6158" width="16" style="9" customWidth="1"/>
    <col min="6159" max="6159" width="13" style="9" customWidth="1"/>
    <col min="6160" max="6160" width="13.42578125" style="9" bestFit="1" customWidth="1"/>
    <col min="6161" max="6161" width="10.7109375" style="9" bestFit="1" customWidth="1"/>
    <col min="6162" max="6162" width="12" style="9" bestFit="1" customWidth="1"/>
    <col min="6163" max="6163" width="14.7109375" style="9" bestFit="1" customWidth="1"/>
    <col min="6164" max="6164" width="15.28515625" style="9" customWidth="1"/>
    <col min="6165" max="6165" width="12.28515625" style="9" customWidth="1"/>
    <col min="6166" max="6166" width="8" style="9" bestFit="1" customWidth="1"/>
    <col min="6167" max="6168" width="13" style="9" bestFit="1" customWidth="1"/>
    <col min="6169" max="6169" width="8.85546875" style="9" bestFit="1" customWidth="1"/>
    <col min="6170" max="6170" width="16" style="9" customWidth="1"/>
    <col min="6171" max="6171" width="11.28515625" style="9" customWidth="1"/>
    <col min="6172" max="6172" width="13" style="9" bestFit="1" customWidth="1"/>
    <col min="6173" max="6173" width="14.42578125" style="9" customWidth="1"/>
    <col min="6174" max="6174" width="13" style="9" bestFit="1" customWidth="1"/>
    <col min="6175" max="6175" width="16" style="9" customWidth="1"/>
    <col min="6176" max="6176" width="11" style="9" bestFit="1" customWidth="1"/>
    <col min="6177" max="6177" width="12.140625" style="9" bestFit="1" customWidth="1"/>
    <col min="6178" max="6178" width="13.7109375" style="9" bestFit="1" customWidth="1"/>
    <col min="6179" max="6368" width="10.7109375" style="9"/>
    <col min="6369" max="6369" width="3.140625" style="9" bestFit="1" customWidth="1"/>
    <col min="6370" max="6370" width="17" style="9" bestFit="1" customWidth="1"/>
    <col min="6371" max="6371" width="17.7109375" style="9" customWidth="1"/>
    <col min="6372" max="6372" width="9.85546875" style="9" customWidth="1"/>
    <col min="6373" max="6373" width="10.85546875" style="9" customWidth="1"/>
    <col min="6374" max="6374" width="32.42578125" style="9" bestFit="1" customWidth="1"/>
    <col min="6375" max="6384" width="16" style="9" customWidth="1"/>
    <col min="6385" max="6385" width="14.140625" style="9" bestFit="1" customWidth="1"/>
    <col min="6386" max="6386" width="13.42578125" style="9" bestFit="1" customWidth="1"/>
    <col min="6387" max="6387" width="15.42578125" style="9" bestFit="1" customWidth="1"/>
    <col min="6388" max="6388" width="13.42578125" style="9" bestFit="1" customWidth="1"/>
    <col min="6389" max="6389" width="14.7109375" style="9" customWidth="1"/>
    <col min="6390" max="6399" width="16" style="9" customWidth="1"/>
    <col min="6400" max="6400" width="13.85546875" style="9" customWidth="1"/>
    <col min="6401" max="6401" width="13.42578125" style="9" customWidth="1"/>
    <col min="6402" max="6402" width="12.7109375" style="9" customWidth="1"/>
    <col min="6403" max="6403" width="15.7109375" style="9" bestFit="1" customWidth="1"/>
    <col min="6404" max="6404" width="14.140625" style="9" customWidth="1"/>
    <col min="6405" max="6405" width="15.85546875" style="9" bestFit="1" customWidth="1"/>
    <col min="6406" max="6406" width="13.85546875" style="9" bestFit="1" customWidth="1"/>
    <col min="6407" max="6407" width="12.85546875" style="9" customWidth="1"/>
    <col min="6408" max="6408" width="16" style="9" customWidth="1"/>
    <col min="6409" max="6409" width="11.42578125" style="9" bestFit="1" customWidth="1"/>
    <col min="6410" max="6410" width="14.85546875" style="9" bestFit="1" customWidth="1"/>
    <col min="6411" max="6411" width="13.85546875" style="9" bestFit="1" customWidth="1"/>
    <col min="6412" max="6412" width="13.85546875" style="9" customWidth="1"/>
    <col min="6413" max="6413" width="13.85546875" style="9" bestFit="1" customWidth="1"/>
    <col min="6414" max="6414" width="16" style="9" customWidth="1"/>
    <col min="6415" max="6415" width="13" style="9" customWidth="1"/>
    <col min="6416" max="6416" width="13.42578125" style="9" bestFit="1" customWidth="1"/>
    <col min="6417" max="6417" width="10.7109375" style="9" bestFit="1" customWidth="1"/>
    <col min="6418" max="6418" width="12" style="9" bestFit="1" customWidth="1"/>
    <col min="6419" max="6419" width="14.7109375" style="9" bestFit="1" customWidth="1"/>
    <col min="6420" max="6420" width="15.28515625" style="9" customWidth="1"/>
    <col min="6421" max="6421" width="12.28515625" style="9" customWidth="1"/>
    <col min="6422" max="6422" width="8" style="9" bestFit="1" customWidth="1"/>
    <col min="6423" max="6424" width="13" style="9" bestFit="1" customWidth="1"/>
    <col min="6425" max="6425" width="8.85546875" style="9" bestFit="1" customWidth="1"/>
    <col min="6426" max="6426" width="16" style="9" customWidth="1"/>
    <col min="6427" max="6427" width="11.28515625" style="9" customWidth="1"/>
    <col min="6428" max="6428" width="13" style="9" bestFit="1" customWidth="1"/>
    <col min="6429" max="6429" width="14.42578125" style="9" customWidth="1"/>
    <col min="6430" max="6430" width="13" style="9" bestFit="1" customWidth="1"/>
    <col min="6431" max="6431" width="16" style="9" customWidth="1"/>
    <col min="6432" max="6432" width="11" style="9" bestFit="1" customWidth="1"/>
    <col min="6433" max="6433" width="12.140625" style="9" bestFit="1" customWidth="1"/>
    <col min="6434" max="6434" width="13.7109375" style="9" bestFit="1" customWidth="1"/>
    <col min="6435" max="6624" width="10.7109375" style="9"/>
    <col min="6625" max="6625" width="3.140625" style="9" bestFit="1" customWidth="1"/>
    <col min="6626" max="6626" width="17" style="9" bestFit="1" customWidth="1"/>
    <col min="6627" max="6627" width="17.7109375" style="9" customWidth="1"/>
    <col min="6628" max="6628" width="9.85546875" style="9" customWidth="1"/>
    <col min="6629" max="6629" width="10.85546875" style="9" customWidth="1"/>
    <col min="6630" max="6630" width="32.42578125" style="9" bestFit="1" customWidth="1"/>
    <col min="6631" max="6640" width="16" style="9" customWidth="1"/>
    <col min="6641" max="6641" width="14.140625" style="9" bestFit="1" customWidth="1"/>
    <col min="6642" max="6642" width="13.42578125" style="9" bestFit="1" customWidth="1"/>
    <col min="6643" max="6643" width="15.42578125" style="9" bestFit="1" customWidth="1"/>
    <col min="6644" max="6644" width="13.42578125" style="9" bestFit="1" customWidth="1"/>
    <col min="6645" max="6645" width="14.7109375" style="9" customWidth="1"/>
    <col min="6646" max="6655" width="16" style="9" customWidth="1"/>
    <col min="6656" max="6656" width="13.85546875" style="9" customWidth="1"/>
    <col min="6657" max="6657" width="13.42578125" style="9" customWidth="1"/>
    <col min="6658" max="6658" width="12.7109375" style="9" customWidth="1"/>
    <col min="6659" max="6659" width="15.7109375" style="9" bestFit="1" customWidth="1"/>
    <col min="6660" max="6660" width="14.140625" style="9" customWidth="1"/>
    <col min="6661" max="6661" width="15.85546875" style="9" bestFit="1" customWidth="1"/>
    <col min="6662" max="6662" width="13.85546875" style="9" bestFit="1" customWidth="1"/>
    <col min="6663" max="6663" width="12.85546875" style="9" customWidth="1"/>
    <col min="6664" max="6664" width="16" style="9" customWidth="1"/>
    <col min="6665" max="6665" width="11.42578125" style="9" bestFit="1" customWidth="1"/>
    <col min="6666" max="6666" width="14.85546875" style="9" bestFit="1" customWidth="1"/>
    <col min="6667" max="6667" width="13.85546875" style="9" bestFit="1" customWidth="1"/>
    <col min="6668" max="6668" width="13.85546875" style="9" customWidth="1"/>
    <col min="6669" max="6669" width="13.85546875" style="9" bestFit="1" customWidth="1"/>
    <col min="6670" max="6670" width="16" style="9" customWidth="1"/>
    <col min="6671" max="6671" width="13" style="9" customWidth="1"/>
    <col min="6672" max="6672" width="13.42578125" style="9" bestFit="1" customWidth="1"/>
    <col min="6673" max="6673" width="10.7109375" style="9" bestFit="1" customWidth="1"/>
    <col min="6674" max="6674" width="12" style="9" bestFit="1" customWidth="1"/>
    <col min="6675" max="6675" width="14.7109375" style="9" bestFit="1" customWidth="1"/>
    <col min="6676" max="6676" width="15.28515625" style="9" customWidth="1"/>
    <col min="6677" max="6677" width="12.28515625" style="9" customWidth="1"/>
    <col min="6678" max="6678" width="8" style="9" bestFit="1" customWidth="1"/>
    <col min="6679" max="6680" width="13" style="9" bestFit="1" customWidth="1"/>
    <col min="6681" max="6681" width="8.85546875" style="9" bestFit="1" customWidth="1"/>
    <col min="6682" max="6682" width="16" style="9" customWidth="1"/>
    <col min="6683" max="6683" width="11.28515625" style="9" customWidth="1"/>
    <col min="6684" max="6684" width="13" style="9" bestFit="1" customWidth="1"/>
    <col min="6685" max="6685" width="14.42578125" style="9" customWidth="1"/>
    <col min="6686" max="6686" width="13" style="9" bestFit="1" customWidth="1"/>
    <col min="6687" max="6687" width="16" style="9" customWidth="1"/>
    <col min="6688" max="6688" width="11" style="9" bestFit="1" customWidth="1"/>
    <col min="6689" max="6689" width="12.140625" style="9" bestFit="1" customWidth="1"/>
    <col min="6690" max="6690" width="13.7109375" style="9" bestFit="1" customWidth="1"/>
    <col min="6691" max="6880" width="10.7109375" style="9"/>
    <col min="6881" max="6881" width="3.140625" style="9" bestFit="1" customWidth="1"/>
    <col min="6882" max="6882" width="17" style="9" bestFit="1" customWidth="1"/>
    <col min="6883" max="6883" width="17.7109375" style="9" customWidth="1"/>
    <col min="6884" max="6884" width="9.85546875" style="9" customWidth="1"/>
    <col min="6885" max="6885" width="10.85546875" style="9" customWidth="1"/>
    <col min="6886" max="6886" width="32.42578125" style="9" bestFit="1" customWidth="1"/>
    <col min="6887" max="6896" width="16" style="9" customWidth="1"/>
    <col min="6897" max="6897" width="14.140625" style="9" bestFit="1" customWidth="1"/>
    <col min="6898" max="6898" width="13.42578125" style="9" bestFit="1" customWidth="1"/>
    <col min="6899" max="6899" width="15.42578125" style="9" bestFit="1" customWidth="1"/>
    <col min="6900" max="6900" width="13.42578125" style="9" bestFit="1" customWidth="1"/>
    <col min="6901" max="6901" width="14.7109375" style="9" customWidth="1"/>
    <col min="6902" max="6911" width="16" style="9" customWidth="1"/>
    <col min="6912" max="6912" width="13.85546875" style="9" customWidth="1"/>
    <col min="6913" max="6913" width="13.42578125" style="9" customWidth="1"/>
    <col min="6914" max="6914" width="12.7109375" style="9" customWidth="1"/>
    <col min="6915" max="6915" width="15.7109375" style="9" bestFit="1" customWidth="1"/>
    <col min="6916" max="6916" width="14.140625" style="9" customWidth="1"/>
    <col min="6917" max="6917" width="15.85546875" style="9" bestFit="1" customWidth="1"/>
    <col min="6918" max="6918" width="13.85546875" style="9" bestFit="1" customWidth="1"/>
    <col min="6919" max="6919" width="12.85546875" style="9" customWidth="1"/>
    <col min="6920" max="6920" width="16" style="9" customWidth="1"/>
    <col min="6921" max="6921" width="11.42578125" style="9" bestFit="1" customWidth="1"/>
    <col min="6922" max="6922" width="14.85546875" style="9" bestFit="1" customWidth="1"/>
    <col min="6923" max="6923" width="13.85546875" style="9" bestFit="1" customWidth="1"/>
    <col min="6924" max="6924" width="13.85546875" style="9" customWidth="1"/>
    <col min="6925" max="6925" width="13.85546875" style="9" bestFit="1" customWidth="1"/>
    <col min="6926" max="6926" width="16" style="9" customWidth="1"/>
    <col min="6927" max="6927" width="13" style="9" customWidth="1"/>
    <col min="6928" max="6928" width="13.42578125" style="9" bestFit="1" customWidth="1"/>
    <col min="6929" max="6929" width="10.7109375" style="9" bestFit="1" customWidth="1"/>
    <col min="6930" max="6930" width="12" style="9" bestFit="1" customWidth="1"/>
    <col min="6931" max="6931" width="14.7109375" style="9" bestFit="1" customWidth="1"/>
    <col min="6932" max="6932" width="15.28515625" style="9" customWidth="1"/>
    <col min="6933" max="6933" width="12.28515625" style="9" customWidth="1"/>
    <col min="6934" max="6934" width="8" style="9" bestFit="1" customWidth="1"/>
    <col min="6935" max="6936" width="13" style="9" bestFit="1" customWidth="1"/>
    <col min="6937" max="6937" width="8.85546875" style="9" bestFit="1" customWidth="1"/>
    <col min="6938" max="6938" width="16" style="9" customWidth="1"/>
    <col min="6939" max="6939" width="11.28515625" style="9" customWidth="1"/>
    <col min="6940" max="6940" width="13" style="9" bestFit="1" customWidth="1"/>
    <col min="6941" max="6941" width="14.42578125" style="9" customWidth="1"/>
    <col min="6942" max="6942" width="13" style="9" bestFit="1" customWidth="1"/>
    <col min="6943" max="6943" width="16" style="9" customWidth="1"/>
    <col min="6944" max="6944" width="11" style="9" bestFit="1" customWidth="1"/>
    <col min="6945" max="6945" width="12.140625" style="9" bestFit="1" customWidth="1"/>
    <col min="6946" max="6946" width="13.7109375" style="9" bestFit="1" customWidth="1"/>
    <col min="6947" max="7136" width="10.7109375" style="9"/>
    <col min="7137" max="7137" width="3.140625" style="9" bestFit="1" customWidth="1"/>
    <col min="7138" max="7138" width="17" style="9" bestFit="1" customWidth="1"/>
    <col min="7139" max="7139" width="17.7109375" style="9" customWidth="1"/>
    <col min="7140" max="7140" width="9.85546875" style="9" customWidth="1"/>
    <col min="7141" max="7141" width="10.85546875" style="9" customWidth="1"/>
    <col min="7142" max="7142" width="32.42578125" style="9" bestFit="1" customWidth="1"/>
    <col min="7143" max="7152" width="16" style="9" customWidth="1"/>
    <col min="7153" max="7153" width="14.140625" style="9" bestFit="1" customWidth="1"/>
    <col min="7154" max="7154" width="13.42578125" style="9" bestFit="1" customWidth="1"/>
    <col min="7155" max="7155" width="15.42578125" style="9" bestFit="1" customWidth="1"/>
    <col min="7156" max="7156" width="13.42578125" style="9" bestFit="1" customWidth="1"/>
    <col min="7157" max="7157" width="14.7109375" style="9" customWidth="1"/>
    <col min="7158" max="7167" width="16" style="9" customWidth="1"/>
    <col min="7168" max="7168" width="13.85546875" style="9" customWidth="1"/>
    <col min="7169" max="7169" width="13.42578125" style="9" customWidth="1"/>
    <col min="7170" max="7170" width="12.7109375" style="9" customWidth="1"/>
    <col min="7171" max="7171" width="15.7109375" style="9" bestFit="1" customWidth="1"/>
    <col min="7172" max="7172" width="14.140625" style="9" customWidth="1"/>
    <col min="7173" max="7173" width="15.85546875" style="9" bestFit="1" customWidth="1"/>
    <col min="7174" max="7174" width="13.85546875" style="9" bestFit="1" customWidth="1"/>
    <col min="7175" max="7175" width="12.85546875" style="9" customWidth="1"/>
    <col min="7176" max="7176" width="16" style="9" customWidth="1"/>
    <col min="7177" max="7177" width="11.42578125" style="9" bestFit="1" customWidth="1"/>
    <col min="7178" max="7178" width="14.85546875" style="9" bestFit="1" customWidth="1"/>
    <col min="7179" max="7179" width="13.85546875" style="9" bestFit="1" customWidth="1"/>
    <col min="7180" max="7180" width="13.85546875" style="9" customWidth="1"/>
    <col min="7181" max="7181" width="13.85546875" style="9" bestFit="1" customWidth="1"/>
    <col min="7182" max="7182" width="16" style="9" customWidth="1"/>
    <col min="7183" max="7183" width="13" style="9" customWidth="1"/>
    <col min="7184" max="7184" width="13.42578125" style="9" bestFit="1" customWidth="1"/>
    <col min="7185" max="7185" width="10.7109375" style="9" bestFit="1" customWidth="1"/>
    <col min="7186" max="7186" width="12" style="9" bestFit="1" customWidth="1"/>
    <col min="7187" max="7187" width="14.7109375" style="9" bestFit="1" customWidth="1"/>
    <col min="7188" max="7188" width="15.28515625" style="9" customWidth="1"/>
    <col min="7189" max="7189" width="12.28515625" style="9" customWidth="1"/>
    <col min="7190" max="7190" width="8" style="9" bestFit="1" customWidth="1"/>
    <col min="7191" max="7192" width="13" style="9" bestFit="1" customWidth="1"/>
    <col min="7193" max="7193" width="8.85546875" style="9" bestFit="1" customWidth="1"/>
    <col min="7194" max="7194" width="16" style="9" customWidth="1"/>
    <col min="7195" max="7195" width="11.28515625" style="9" customWidth="1"/>
    <col min="7196" max="7196" width="13" style="9" bestFit="1" customWidth="1"/>
    <col min="7197" max="7197" width="14.42578125" style="9" customWidth="1"/>
    <col min="7198" max="7198" width="13" style="9" bestFit="1" customWidth="1"/>
    <col min="7199" max="7199" width="16" style="9" customWidth="1"/>
    <col min="7200" max="7200" width="11" style="9" bestFit="1" customWidth="1"/>
    <col min="7201" max="7201" width="12.140625" style="9" bestFit="1" customWidth="1"/>
    <col min="7202" max="7202" width="13.7109375" style="9" bestFit="1" customWidth="1"/>
    <col min="7203" max="7392" width="10.7109375" style="9"/>
    <col min="7393" max="7393" width="3.140625" style="9" bestFit="1" customWidth="1"/>
    <col min="7394" max="7394" width="17" style="9" bestFit="1" customWidth="1"/>
    <col min="7395" max="7395" width="17.7109375" style="9" customWidth="1"/>
    <col min="7396" max="7396" width="9.85546875" style="9" customWidth="1"/>
    <col min="7397" max="7397" width="10.85546875" style="9" customWidth="1"/>
    <col min="7398" max="7398" width="32.42578125" style="9" bestFit="1" customWidth="1"/>
    <col min="7399" max="7408" width="16" style="9" customWidth="1"/>
    <col min="7409" max="7409" width="14.140625" style="9" bestFit="1" customWidth="1"/>
    <col min="7410" max="7410" width="13.42578125" style="9" bestFit="1" customWidth="1"/>
    <col min="7411" max="7411" width="15.42578125" style="9" bestFit="1" customWidth="1"/>
    <col min="7412" max="7412" width="13.42578125" style="9" bestFit="1" customWidth="1"/>
    <col min="7413" max="7413" width="14.7109375" style="9" customWidth="1"/>
    <col min="7414" max="7423" width="16" style="9" customWidth="1"/>
    <col min="7424" max="7424" width="13.85546875" style="9" customWidth="1"/>
    <col min="7425" max="7425" width="13.42578125" style="9" customWidth="1"/>
    <col min="7426" max="7426" width="12.7109375" style="9" customWidth="1"/>
    <col min="7427" max="7427" width="15.7109375" style="9" bestFit="1" customWidth="1"/>
    <col min="7428" max="7428" width="14.140625" style="9" customWidth="1"/>
    <col min="7429" max="7429" width="15.85546875" style="9" bestFit="1" customWidth="1"/>
    <col min="7430" max="7430" width="13.85546875" style="9" bestFit="1" customWidth="1"/>
    <col min="7431" max="7431" width="12.85546875" style="9" customWidth="1"/>
    <col min="7432" max="7432" width="16" style="9" customWidth="1"/>
    <col min="7433" max="7433" width="11.42578125" style="9" bestFit="1" customWidth="1"/>
    <col min="7434" max="7434" width="14.85546875" style="9" bestFit="1" customWidth="1"/>
    <col min="7435" max="7435" width="13.85546875" style="9" bestFit="1" customWidth="1"/>
    <col min="7436" max="7436" width="13.85546875" style="9" customWidth="1"/>
    <col min="7437" max="7437" width="13.85546875" style="9" bestFit="1" customWidth="1"/>
    <col min="7438" max="7438" width="16" style="9" customWidth="1"/>
    <col min="7439" max="7439" width="13" style="9" customWidth="1"/>
    <col min="7440" max="7440" width="13.42578125" style="9" bestFit="1" customWidth="1"/>
    <col min="7441" max="7441" width="10.7109375" style="9" bestFit="1" customWidth="1"/>
    <col min="7442" max="7442" width="12" style="9" bestFit="1" customWidth="1"/>
    <col min="7443" max="7443" width="14.7109375" style="9" bestFit="1" customWidth="1"/>
    <col min="7444" max="7444" width="15.28515625" style="9" customWidth="1"/>
    <col min="7445" max="7445" width="12.28515625" style="9" customWidth="1"/>
    <col min="7446" max="7446" width="8" style="9" bestFit="1" customWidth="1"/>
    <col min="7447" max="7448" width="13" style="9" bestFit="1" customWidth="1"/>
    <col min="7449" max="7449" width="8.85546875" style="9" bestFit="1" customWidth="1"/>
    <col min="7450" max="7450" width="16" style="9" customWidth="1"/>
    <col min="7451" max="7451" width="11.28515625" style="9" customWidth="1"/>
    <col min="7452" max="7452" width="13" style="9" bestFit="1" customWidth="1"/>
    <col min="7453" max="7453" width="14.42578125" style="9" customWidth="1"/>
    <col min="7454" max="7454" width="13" style="9" bestFit="1" customWidth="1"/>
    <col min="7455" max="7455" width="16" style="9" customWidth="1"/>
    <col min="7456" max="7456" width="11" style="9" bestFit="1" customWidth="1"/>
    <col min="7457" max="7457" width="12.140625" style="9" bestFit="1" customWidth="1"/>
    <col min="7458" max="7458" width="13.7109375" style="9" bestFit="1" customWidth="1"/>
    <col min="7459" max="7648" width="10.7109375" style="9"/>
    <col min="7649" max="7649" width="3.140625" style="9" bestFit="1" customWidth="1"/>
    <col min="7650" max="7650" width="17" style="9" bestFit="1" customWidth="1"/>
    <col min="7651" max="7651" width="17.7109375" style="9" customWidth="1"/>
    <col min="7652" max="7652" width="9.85546875" style="9" customWidth="1"/>
    <col min="7653" max="7653" width="10.85546875" style="9" customWidth="1"/>
    <col min="7654" max="7654" width="32.42578125" style="9" bestFit="1" customWidth="1"/>
    <col min="7655" max="7664" width="16" style="9" customWidth="1"/>
    <col min="7665" max="7665" width="14.140625" style="9" bestFit="1" customWidth="1"/>
    <col min="7666" max="7666" width="13.42578125" style="9" bestFit="1" customWidth="1"/>
    <col min="7667" max="7667" width="15.42578125" style="9" bestFit="1" customWidth="1"/>
    <col min="7668" max="7668" width="13.42578125" style="9" bestFit="1" customWidth="1"/>
    <col min="7669" max="7669" width="14.7109375" style="9" customWidth="1"/>
    <col min="7670" max="7679" width="16" style="9" customWidth="1"/>
    <col min="7680" max="7680" width="13.85546875" style="9" customWidth="1"/>
    <col min="7681" max="7681" width="13.42578125" style="9" customWidth="1"/>
    <col min="7682" max="7682" width="12.7109375" style="9" customWidth="1"/>
    <col min="7683" max="7683" width="15.7109375" style="9" bestFit="1" customWidth="1"/>
    <col min="7684" max="7684" width="14.140625" style="9" customWidth="1"/>
    <col min="7685" max="7685" width="15.85546875" style="9" bestFit="1" customWidth="1"/>
    <col min="7686" max="7686" width="13.85546875" style="9" bestFit="1" customWidth="1"/>
    <col min="7687" max="7687" width="12.85546875" style="9" customWidth="1"/>
    <col min="7688" max="7688" width="16" style="9" customWidth="1"/>
    <col min="7689" max="7689" width="11.42578125" style="9" bestFit="1" customWidth="1"/>
    <col min="7690" max="7690" width="14.85546875" style="9" bestFit="1" customWidth="1"/>
    <col min="7691" max="7691" width="13.85546875" style="9" bestFit="1" customWidth="1"/>
    <col min="7692" max="7692" width="13.85546875" style="9" customWidth="1"/>
    <col min="7693" max="7693" width="13.85546875" style="9" bestFit="1" customWidth="1"/>
    <col min="7694" max="7694" width="16" style="9" customWidth="1"/>
    <col min="7695" max="7695" width="13" style="9" customWidth="1"/>
    <col min="7696" max="7696" width="13.42578125" style="9" bestFit="1" customWidth="1"/>
    <col min="7697" max="7697" width="10.7109375" style="9" bestFit="1" customWidth="1"/>
    <col min="7698" max="7698" width="12" style="9" bestFit="1" customWidth="1"/>
    <col min="7699" max="7699" width="14.7109375" style="9" bestFit="1" customWidth="1"/>
    <col min="7700" max="7700" width="15.28515625" style="9" customWidth="1"/>
    <col min="7701" max="7701" width="12.28515625" style="9" customWidth="1"/>
    <col min="7702" max="7702" width="8" style="9" bestFit="1" customWidth="1"/>
    <col min="7703" max="7704" width="13" style="9" bestFit="1" customWidth="1"/>
    <col min="7705" max="7705" width="8.85546875" style="9" bestFit="1" customWidth="1"/>
    <col min="7706" max="7706" width="16" style="9" customWidth="1"/>
    <col min="7707" max="7707" width="11.28515625" style="9" customWidth="1"/>
    <col min="7708" max="7708" width="13" style="9" bestFit="1" customWidth="1"/>
    <col min="7709" max="7709" width="14.42578125" style="9" customWidth="1"/>
    <col min="7710" max="7710" width="13" style="9" bestFit="1" customWidth="1"/>
    <col min="7711" max="7711" width="16" style="9" customWidth="1"/>
    <col min="7712" max="7712" width="11" style="9" bestFit="1" customWidth="1"/>
    <col min="7713" max="7713" width="12.140625" style="9" bestFit="1" customWidth="1"/>
    <col min="7714" max="7714" width="13.7109375" style="9" bestFit="1" customWidth="1"/>
    <col min="7715" max="7904" width="10.7109375" style="9"/>
    <col min="7905" max="7905" width="3.140625" style="9" bestFit="1" customWidth="1"/>
    <col min="7906" max="7906" width="17" style="9" bestFit="1" customWidth="1"/>
    <col min="7907" max="7907" width="17.7109375" style="9" customWidth="1"/>
    <col min="7908" max="7908" width="9.85546875" style="9" customWidth="1"/>
    <col min="7909" max="7909" width="10.85546875" style="9" customWidth="1"/>
    <col min="7910" max="7910" width="32.42578125" style="9" bestFit="1" customWidth="1"/>
    <col min="7911" max="7920" width="16" style="9" customWidth="1"/>
    <col min="7921" max="7921" width="14.140625" style="9" bestFit="1" customWidth="1"/>
    <col min="7922" max="7922" width="13.42578125" style="9" bestFit="1" customWidth="1"/>
    <col min="7923" max="7923" width="15.42578125" style="9" bestFit="1" customWidth="1"/>
    <col min="7924" max="7924" width="13.42578125" style="9" bestFit="1" customWidth="1"/>
    <col min="7925" max="7925" width="14.7109375" style="9" customWidth="1"/>
    <col min="7926" max="7935" width="16" style="9" customWidth="1"/>
    <col min="7936" max="7936" width="13.85546875" style="9" customWidth="1"/>
    <col min="7937" max="7937" width="13.42578125" style="9" customWidth="1"/>
    <col min="7938" max="7938" width="12.7109375" style="9" customWidth="1"/>
    <col min="7939" max="7939" width="15.7109375" style="9" bestFit="1" customWidth="1"/>
    <col min="7940" max="7940" width="14.140625" style="9" customWidth="1"/>
    <col min="7941" max="7941" width="15.85546875" style="9" bestFit="1" customWidth="1"/>
    <col min="7942" max="7942" width="13.85546875" style="9" bestFit="1" customWidth="1"/>
    <col min="7943" max="7943" width="12.85546875" style="9" customWidth="1"/>
    <col min="7944" max="7944" width="16" style="9" customWidth="1"/>
    <col min="7945" max="7945" width="11.42578125" style="9" bestFit="1" customWidth="1"/>
    <col min="7946" max="7946" width="14.85546875" style="9" bestFit="1" customWidth="1"/>
    <col min="7947" max="7947" width="13.85546875" style="9" bestFit="1" customWidth="1"/>
    <col min="7948" max="7948" width="13.85546875" style="9" customWidth="1"/>
    <col min="7949" max="7949" width="13.85546875" style="9" bestFit="1" customWidth="1"/>
    <col min="7950" max="7950" width="16" style="9" customWidth="1"/>
    <col min="7951" max="7951" width="13" style="9" customWidth="1"/>
    <col min="7952" max="7952" width="13.42578125" style="9" bestFit="1" customWidth="1"/>
    <col min="7953" max="7953" width="10.7109375" style="9" bestFit="1" customWidth="1"/>
    <col min="7954" max="7954" width="12" style="9" bestFit="1" customWidth="1"/>
    <col min="7955" max="7955" width="14.7109375" style="9" bestFit="1" customWidth="1"/>
    <col min="7956" max="7956" width="15.28515625" style="9" customWidth="1"/>
    <col min="7957" max="7957" width="12.28515625" style="9" customWidth="1"/>
    <col min="7958" max="7958" width="8" style="9" bestFit="1" customWidth="1"/>
    <col min="7959" max="7960" width="13" style="9" bestFit="1" customWidth="1"/>
    <col min="7961" max="7961" width="8.85546875" style="9" bestFit="1" customWidth="1"/>
    <col min="7962" max="7962" width="16" style="9" customWidth="1"/>
    <col min="7963" max="7963" width="11.28515625" style="9" customWidth="1"/>
    <col min="7964" max="7964" width="13" style="9" bestFit="1" customWidth="1"/>
    <col min="7965" max="7965" width="14.42578125" style="9" customWidth="1"/>
    <col min="7966" max="7966" width="13" style="9" bestFit="1" customWidth="1"/>
    <col min="7967" max="7967" width="16" style="9" customWidth="1"/>
    <col min="7968" max="7968" width="11" style="9" bestFit="1" customWidth="1"/>
    <col min="7969" max="7969" width="12.140625" style="9" bestFit="1" customWidth="1"/>
    <col min="7970" max="7970" width="13.7109375" style="9" bestFit="1" customWidth="1"/>
    <col min="7971" max="8160" width="10.7109375" style="9"/>
    <col min="8161" max="8161" width="3.140625" style="9" bestFit="1" customWidth="1"/>
    <col min="8162" max="8162" width="17" style="9" bestFit="1" customWidth="1"/>
    <col min="8163" max="8163" width="17.7109375" style="9" customWidth="1"/>
    <col min="8164" max="8164" width="9.85546875" style="9" customWidth="1"/>
    <col min="8165" max="8165" width="10.85546875" style="9" customWidth="1"/>
    <col min="8166" max="8166" width="32.42578125" style="9" bestFit="1" customWidth="1"/>
    <col min="8167" max="8176" width="16" style="9" customWidth="1"/>
    <col min="8177" max="8177" width="14.140625" style="9" bestFit="1" customWidth="1"/>
    <col min="8178" max="8178" width="13.42578125" style="9" bestFit="1" customWidth="1"/>
    <col min="8179" max="8179" width="15.42578125" style="9" bestFit="1" customWidth="1"/>
    <col min="8180" max="8180" width="13.42578125" style="9" bestFit="1" customWidth="1"/>
    <col min="8181" max="8181" width="14.7109375" style="9" customWidth="1"/>
    <col min="8182" max="8191" width="16" style="9" customWidth="1"/>
    <col min="8192" max="8192" width="13.85546875" style="9" customWidth="1"/>
    <col min="8193" max="8193" width="13.42578125" style="9" customWidth="1"/>
    <col min="8194" max="8194" width="12.7109375" style="9" customWidth="1"/>
    <col min="8195" max="8195" width="15.7109375" style="9" bestFit="1" customWidth="1"/>
    <col min="8196" max="8196" width="14.140625" style="9" customWidth="1"/>
    <col min="8197" max="8197" width="15.85546875" style="9" bestFit="1" customWidth="1"/>
    <col min="8198" max="8198" width="13.85546875" style="9" bestFit="1" customWidth="1"/>
    <col min="8199" max="8199" width="12.85546875" style="9" customWidth="1"/>
    <col min="8200" max="8200" width="16" style="9" customWidth="1"/>
    <col min="8201" max="8201" width="11.42578125" style="9" bestFit="1" customWidth="1"/>
    <col min="8202" max="8202" width="14.85546875" style="9" bestFit="1" customWidth="1"/>
    <col min="8203" max="8203" width="13.85546875" style="9" bestFit="1" customWidth="1"/>
    <col min="8204" max="8204" width="13.85546875" style="9" customWidth="1"/>
    <col min="8205" max="8205" width="13.85546875" style="9" bestFit="1" customWidth="1"/>
    <col min="8206" max="8206" width="16" style="9" customWidth="1"/>
    <col min="8207" max="8207" width="13" style="9" customWidth="1"/>
    <col min="8208" max="8208" width="13.42578125" style="9" bestFit="1" customWidth="1"/>
    <col min="8209" max="8209" width="10.7109375" style="9" bestFit="1" customWidth="1"/>
    <col min="8210" max="8210" width="12" style="9" bestFit="1" customWidth="1"/>
    <col min="8211" max="8211" width="14.7109375" style="9" bestFit="1" customWidth="1"/>
    <col min="8212" max="8212" width="15.28515625" style="9" customWidth="1"/>
    <col min="8213" max="8213" width="12.28515625" style="9" customWidth="1"/>
    <col min="8214" max="8214" width="8" style="9" bestFit="1" customWidth="1"/>
    <col min="8215" max="8216" width="13" style="9" bestFit="1" customWidth="1"/>
    <col min="8217" max="8217" width="8.85546875" style="9" bestFit="1" customWidth="1"/>
    <col min="8218" max="8218" width="16" style="9" customWidth="1"/>
    <col min="8219" max="8219" width="11.28515625" style="9" customWidth="1"/>
    <col min="8220" max="8220" width="13" style="9" bestFit="1" customWidth="1"/>
    <col min="8221" max="8221" width="14.42578125" style="9" customWidth="1"/>
    <col min="8222" max="8222" width="13" style="9" bestFit="1" customWidth="1"/>
    <col min="8223" max="8223" width="16" style="9" customWidth="1"/>
    <col min="8224" max="8224" width="11" style="9" bestFit="1" customWidth="1"/>
    <col min="8225" max="8225" width="12.140625" style="9" bestFit="1" customWidth="1"/>
    <col min="8226" max="8226" width="13.7109375" style="9" bestFit="1" customWidth="1"/>
    <col min="8227" max="8416" width="10.7109375" style="9"/>
    <col min="8417" max="8417" width="3.140625" style="9" bestFit="1" customWidth="1"/>
    <col min="8418" max="8418" width="17" style="9" bestFit="1" customWidth="1"/>
    <col min="8419" max="8419" width="17.7109375" style="9" customWidth="1"/>
    <col min="8420" max="8420" width="9.85546875" style="9" customWidth="1"/>
    <col min="8421" max="8421" width="10.85546875" style="9" customWidth="1"/>
    <col min="8422" max="8422" width="32.42578125" style="9" bestFit="1" customWidth="1"/>
    <col min="8423" max="8432" width="16" style="9" customWidth="1"/>
    <col min="8433" max="8433" width="14.140625" style="9" bestFit="1" customWidth="1"/>
    <col min="8434" max="8434" width="13.42578125" style="9" bestFit="1" customWidth="1"/>
    <col min="8435" max="8435" width="15.42578125" style="9" bestFit="1" customWidth="1"/>
    <col min="8436" max="8436" width="13.42578125" style="9" bestFit="1" customWidth="1"/>
    <col min="8437" max="8437" width="14.7109375" style="9" customWidth="1"/>
    <col min="8438" max="8447" width="16" style="9" customWidth="1"/>
    <col min="8448" max="8448" width="13.85546875" style="9" customWidth="1"/>
    <col min="8449" max="8449" width="13.42578125" style="9" customWidth="1"/>
    <col min="8450" max="8450" width="12.7109375" style="9" customWidth="1"/>
    <col min="8451" max="8451" width="15.7109375" style="9" bestFit="1" customWidth="1"/>
    <col min="8452" max="8452" width="14.140625" style="9" customWidth="1"/>
    <col min="8453" max="8453" width="15.85546875" style="9" bestFit="1" customWidth="1"/>
    <col min="8454" max="8454" width="13.85546875" style="9" bestFit="1" customWidth="1"/>
    <col min="8455" max="8455" width="12.85546875" style="9" customWidth="1"/>
    <col min="8456" max="8456" width="16" style="9" customWidth="1"/>
    <col min="8457" max="8457" width="11.42578125" style="9" bestFit="1" customWidth="1"/>
    <col min="8458" max="8458" width="14.85546875" style="9" bestFit="1" customWidth="1"/>
    <col min="8459" max="8459" width="13.85546875" style="9" bestFit="1" customWidth="1"/>
    <col min="8460" max="8460" width="13.85546875" style="9" customWidth="1"/>
    <col min="8461" max="8461" width="13.85546875" style="9" bestFit="1" customWidth="1"/>
    <col min="8462" max="8462" width="16" style="9" customWidth="1"/>
    <col min="8463" max="8463" width="13" style="9" customWidth="1"/>
    <col min="8464" max="8464" width="13.42578125" style="9" bestFit="1" customWidth="1"/>
    <col min="8465" max="8465" width="10.7109375" style="9" bestFit="1" customWidth="1"/>
    <col min="8466" max="8466" width="12" style="9" bestFit="1" customWidth="1"/>
    <col min="8467" max="8467" width="14.7109375" style="9" bestFit="1" customWidth="1"/>
    <col min="8468" max="8468" width="15.28515625" style="9" customWidth="1"/>
    <col min="8469" max="8469" width="12.28515625" style="9" customWidth="1"/>
    <col min="8470" max="8470" width="8" style="9" bestFit="1" customWidth="1"/>
    <col min="8471" max="8472" width="13" style="9" bestFit="1" customWidth="1"/>
    <col min="8473" max="8473" width="8.85546875" style="9" bestFit="1" customWidth="1"/>
    <col min="8474" max="8474" width="16" style="9" customWidth="1"/>
    <col min="8475" max="8475" width="11.28515625" style="9" customWidth="1"/>
    <col min="8476" max="8476" width="13" style="9" bestFit="1" customWidth="1"/>
    <col min="8477" max="8477" width="14.42578125" style="9" customWidth="1"/>
    <col min="8478" max="8478" width="13" style="9" bestFit="1" customWidth="1"/>
    <col min="8479" max="8479" width="16" style="9" customWidth="1"/>
    <col min="8480" max="8480" width="11" style="9" bestFit="1" customWidth="1"/>
    <col min="8481" max="8481" width="12.140625" style="9" bestFit="1" customWidth="1"/>
    <col min="8482" max="8482" width="13.7109375" style="9" bestFit="1" customWidth="1"/>
    <col min="8483" max="8672" width="10.7109375" style="9"/>
    <col min="8673" max="8673" width="3.140625" style="9" bestFit="1" customWidth="1"/>
    <col min="8674" max="8674" width="17" style="9" bestFit="1" customWidth="1"/>
    <col min="8675" max="8675" width="17.7109375" style="9" customWidth="1"/>
    <col min="8676" max="8676" width="9.85546875" style="9" customWidth="1"/>
    <col min="8677" max="8677" width="10.85546875" style="9" customWidth="1"/>
    <col min="8678" max="8678" width="32.42578125" style="9" bestFit="1" customWidth="1"/>
    <col min="8679" max="8688" width="16" style="9" customWidth="1"/>
    <col min="8689" max="8689" width="14.140625" style="9" bestFit="1" customWidth="1"/>
    <col min="8690" max="8690" width="13.42578125" style="9" bestFit="1" customWidth="1"/>
    <col min="8691" max="8691" width="15.42578125" style="9" bestFit="1" customWidth="1"/>
    <col min="8692" max="8692" width="13.42578125" style="9" bestFit="1" customWidth="1"/>
    <col min="8693" max="8693" width="14.7109375" style="9" customWidth="1"/>
    <col min="8694" max="8703" width="16" style="9" customWidth="1"/>
    <col min="8704" max="8704" width="13.85546875" style="9" customWidth="1"/>
    <col min="8705" max="8705" width="13.42578125" style="9" customWidth="1"/>
    <col min="8706" max="8706" width="12.7109375" style="9" customWidth="1"/>
    <col min="8707" max="8707" width="15.7109375" style="9" bestFit="1" customWidth="1"/>
    <col min="8708" max="8708" width="14.140625" style="9" customWidth="1"/>
    <col min="8709" max="8709" width="15.85546875" style="9" bestFit="1" customWidth="1"/>
    <col min="8710" max="8710" width="13.85546875" style="9" bestFit="1" customWidth="1"/>
    <col min="8711" max="8711" width="12.85546875" style="9" customWidth="1"/>
    <col min="8712" max="8712" width="16" style="9" customWidth="1"/>
    <col min="8713" max="8713" width="11.42578125" style="9" bestFit="1" customWidth="1"/>
    <col min="8714" max="8714" width="14.85546875" style="9" bestFit="1" customWidth="1"/>
    <col min="8715" max="8715" width="13.85546875" style="9" bestFit="1" customWidth="1"/>
    <col min="8716" max="8716" width="13.85546875" style="9" customWidth="1"/>
    <col min="8717" max="8717" width="13.85546875" style="9" bestFit="1" customWidth="1"/>
    <col min="8718" max="8718" width="16" style="9" customWidth="1"/>
    <col min="8719" max="8719" width="13" style="9" customWidth="1"/>
    <col min="8720" max="8720" width="13.42578125" style="9" bestFit="1" customWidth="1"/>
    <col min="8721" max="8721" width="10.7109375" style="9" bestFit="1" customWidth="1"/>
    <col min="8722" max="8722" width="12" style="9" bestFit="1" customWidth="1"/>
    <col min="8723" max="8723" width="14.7109375" style="9" bestFit="1" customWidth="1"/>
    <col min="8724" max="8724" width="15.28515625" style="9" customWidth="1"/>
    <col min="8725" max="8725" width="12.28515625" style="9" customWidth="1"/>
    <col min="8726" max="8726" width="8" style="9" bestFit="1" customWidth="1"/>
    <col min="8727" max="8728" width="13" style="9" bestFit="1" customWidth="1"/>
    <col min="8729" max="8729" width="8.85546875" style="9" bestFit="1" customWidth="1"/>
    <col min="8730" max="8730" width="16" style="9" customWidth="1"/>
    <col min="8731" max="8731" width="11.28515625" style="9" customWidth="1"/>
    <col min="8732" max="8732" width="13" style="9" bestFit="1" customWidth="1"/>
    <col min="8733" max="8733" width="14.42578125" style="9" customWidth="1"/>
    <col min="8734" max="8734" width="13" style="9" bestFit="1" customWidth="1"/>
    <col min="8735" max="8735" width="16" style="9" customWidth="1"/>
    <col min="8736" max="8736" width="11" style="9" bestFit="1" customWidth="1"/>
    <col min="8737" max="8737" width="12.140625" style="9" bestFit="1" customWidth="1"/>
    <col min="8738" max="8738" width="13.7109375" style="9" bestFit="1" customWidth="1"/>
    <col min="8739" max="8928" width="10.7109375" style="9"/>
    <col min="8929" max="8929" width="3.140625" style="9" bestFit="1" customWidth="1"/>
    <col min="8930" max="8930" width="17" style="9" bestFit="1" customWidth="1"/>
    <col min="8931" max="8931" width="17.7109375" style="9" customWidth="1"/>
    <col min="8932" max="8932" width="9.85546875" style="9" customWidth="1"/>
    <col min="8933" max="8933" width="10.85546875" style="9" customWidth="1"/>
    <col min="8934" max="8934" width="32.42578125" style="9" bestFit="1" customWidth="1"/>
    <col min="8935" max="8944" width="16" style="9" customWidth="1"/>
    <col min="8945" max="8945" width="14.140625" style="9" bestFit="1" customWidth="1"/>
    <col min="8946" max="8946" width="13.42578125" style="9" bestFit="1" customWidth="1"/>
    <col min="8947" max="8947" width="15.42578125" style="9" bestFit="1" customWidth="1"/>
    <col min="8948" max="8948" width="13.42578125" style="9" bestFit="1" customWidth="1"/>
    <col min="8949" max="8949" width="14.7109375" style="9" customWidth="1"/>
    <col min="8950" max="8959" width="16" style="9" customWidth="1"/>
    <col min="8960" max="8960" width="13.85546875" style="9" customWidth="1"/>
    <col min="8961" max="8961" width="13.42578125" style="9" customWidth="1"/>
    <col min="8962" max="8962" width="12.7109375" style="9" customWidth="1"/>
    <col min="8963" max="8963" width="15.7109375" style="9" bestFit="1" customWidth="1"/>
    <col min="8964" max="8964" width="14.140625" style="9" customWidth="1"/>
    <col min="8965" max="8965" width="15.85546875" style="9" bestFit="1" customWidth="1"/>
    <col min="8966" max="8966" width="13.85546875" style="9" bestFit="1" customWidth="1"/>
    <col min="8967" max="8967" width="12.85546875" style="9" customWidth="1"/>
    <col min="8968" max="8968" width="16" style="9" customWidth="1"/>
    <col min="8969" max="8969" width="11.42578125" style="9" bestFit="1" customWidth="1"/>
    <col min="8970" max="8970" width="14.85546875" style="9" bestFit="1" customWidth="1"/>
    <col min="8971" max="8971" width="13.85546875" style="9" bestFit="1" customWidth="1"/>
    <col min="8972" max="8972" width="13.85546875" style="9" customWidth="1"/>
    <col min="8973" max="8973" width="13.85546875" style="9" bestFit="1" customWidth="1"/>
    <col min="8974" max="8974" width="16" style="9" customWidth="1"/>
    <col min="8975" max="8975" width="13" style="9" customWidth="1"/>
    <col min="8976" max="8976" width="13.42578125" style="9" bestFit="1" customWidth="1"/>
    <col min="8977" max="8977" width="10.7109375" style="9" bestFit="1" customWidth="1"/>
    <col min="8978" max="8978" width="12" style="9" bestFit="1" customWidth="1"/>
    <col min="8979" max="8979" width="14.7109375" style="9" bestFit="1" customWidth="1"/>
    <col min="8980" max="8980" width="15.28515625" style="9" customWidth="1"/>
    <col min="8981" max="8981" width="12.28515625" style="9" customWidth="1"/>
    <col min="8982" max="8982" width="8" style="9" bestFit="1" customWidth="1"/>
    <col min="8983" max="8984" width="13" style="9" bestFit="1" customWidth="1"/>
    <col min="8985" max="8985" width="8.85546875" style="9" bestFit="1" customWidth="1"/>
    <col min="8986" max="8986" width="16" style="9" customWidth="1"/>
    <col min="8987" max="8987" width="11.28515625" style="9" customWidth="1"/>
    <col min="8988" max="8988" width="13" style="9" bestFit="1" customWidth="1"/>
    <col min="8989" max="8989" width="14.42578125" style="9" customWidth="1"/>
    <col min="8990" max="8990" width="13" style="9" bestFit="1" customWidth="1"/>
    <col min="8991" max="8991" width="16" style="9" customWidth="1"/>
    <col min="8992" max="8992" width="11" style="9" bestFit="1" customWidth="1"/>
    <col min="8993" max="8993" width="12.140625" style="9" bestFit="1" customWidth="1"/>
    <col min="8994" max="8994" width="13.7109375" style="9" bestFit="1" customWidth="1"/>
    <col min="8995" max="9184" width="10.7109375" style="9"/>
    <col min="9185" max="9185" width="3.140625" style="9" bestFit="1" customWidth="1"/>
    <col min="9186" max="9186" width="17" style="9" bestFit="1" customWidth="1"/>
    <col min="9187" max="9187" width="17.7109375" style="9" customWidth="1"/>
    <col min="9188" max="9188" width="9.85546875" style="9" customWidth="1"/>
    <col min="9189" max="9189" width="10.85546875" style="9" customWidth="1"/>
    <col min="9190" max="9190" width="32.42578125" style="9" bestFit="1" customWidth="1"/>
    <col min="9191" max="9200" width="16" style="9" customWidth="1"/>
    <col min="9201" max="9201" width="14.140625" style="9" bestFit="1" customWidth="1"/>
    <col min="9202" max="9202" width="13.42578125" style="9" bestFit="1" customWidth="1"/>
    <col min="9203" max="9203" width="15.42578125" style="9" bestFit="1" customWidth="1"/>
    <col min="9204" max="9204" width="13.42578125" style="9" bestFit="1" customWidth="1"/>
    <col min="9205" max="9205" width="14.7109375" style="9" customWidth="1"/>
    <col min="9206" max="9215" width="16" style="9" customWidth="1"/>
    <col min="9216" max="9216" width="13.85546875" style="9" customWidth="1"/>
    <col min="9217" max="9217" width="13.42578125" style="9" customWidth="1"/>
    <col min="9218" max="9218" width="12.7109375" style="9" customWidth="1"/>
    <col min="9219" max="9219" width="15.7109375" style="9" bestFit="1" customWidth="1"/>
    <col min="9220" max="9220" width="14.140625" style="9" customWidth="1"/>
    <col min="9221" max="9221" width="15.85546875" style="9" bestFit="1" customWidth="1"/>
    <col min="9222" max="9222" width="13.85546875" style="9" bestFit="1" customWidth="1"/>
    <col min="9223" max="9223" width="12.85546875" style="9" customWidth="1"/>
    <col min="9224" max="9224" width="16" style="9" customWidth="1"/>
    <col min="9225" max="9225" width="11.42578125" style="9" bestFit="1" customWidth="1"/>
    <col min="9226" max="9226" width="14.85546875" style="9" bestFit="1" customWidth="1"/>
    <col min="9227" max="9227" width="13.85546875" style="9" bestFit="1" customWidth="1"/>
    <col min="9228" max="9228" width="13.85546875" style="9" customWidth="1"/>
    <col min="9229" max="9229" width="13.85546875" style="9" bestFit="1" customWidth="1"/>
    <col min="9230" max="9230" width="16" style="9" customWidth="1"/>
    <col min="9231" max="9231" width="13" style="9" customWidth="1"/>
    <col min="9232" max="9232" width="13.42578125" style="9" bestFit="1" customWidth="1"/>
    <col min="9233" max="9233" width="10.7109375" style="9" bestFit="1" customWidth="1"/>
    <col min="9234" max="9234" width="12" style="9" bestFit="1" customWidth="1"/>
    <col min="9235" max="9235" width="14.7109375" style="9" bestFit="1" customWidth="1"/>
    <col min="9236" max="9236" width="15.28515625" style="9" customWidth="1"/>
    <col min="9237" max="9237" width="12.28515625" style="9" customWidth="1"/>
    <col min="9238" max="9238" width="8" style="9" bestFit="1" customWidth="1"/>
    <col min="9239" max="9240" width="13" style="9" bestFit="1" customWidth="1"/>
    <col min="9241" max="9241" width="8.85546875" style="9" bestFit="1" customWidth="1"/>
    <col min="9242" max="9242" width="16" style="9" customWidth="1"/>
    <col min="9243" max="9243" width="11.28515625" style="9" customWidth="1"/>
    <col min="9244" max="9244" width="13" style="9" bestFit="1" customWidth="1"/>
    <col min="9245" max="9245" width="14.42578125" style="9" customWidth="1"/>
    <col min="9246" max="9246" width="13" style="9" bestFit="1" customWidth="1"/>
    <col min="9247" max="9247" width="16" style="9" customWidth="1"/>
    <col min="9248" max="9248" width="11" style="9" bestFit="1" customWidth="1"/>
    <col min="9249" max="9249" width="12.140625" style="9" bestFit="1" customWidth="1"/>
    <col min="9250" max="9250" width="13.7109375" style="9" bestFit="1" customWidth="1"/>
    <col min="9251" max="9440" width="10.7109375" style="9"/>
    <col min="9441" max="9441" width="3.140625" style="9" bestFit="1" customWidth="1"/>
    <col min="9442" max="9442" width="17" style="9" bestFit="1" customWidth="1"/>
    <col min="9443" max="9443" width="17.7109375" style="9" customWidth="1"/>
    <col min="9444" max="9444" width="9.85546875" style="9" customWidth="1"/>
    <col min="9445" max="9445" width="10.85546875" style="9" customWidth="1"/>
    <col min="9446" max="9446" width="32.42578125" style="9" bestFit="1" customWidth="1"/>
    <col min="9447" max="9456" width="16" style="9" customWidth="1"/>
    <col min="9457" max="9457" width="14.140625" style="9" bestFit="1" customWidth="1"/>
    <col min="9458" max="9458" width="13.42578125" style="9" bestFit="1" customWidth="1"/>
    <col min="9459" max="9459" width="15.42578125" style="9" bestFit="1" customWidth="1"/>
    <col min="9460" max="9460" width="13.42578125" style="9" bestFit="1" customWidth="1"/>
    <col min="9461" max="9461" width="14.7109375" style="9" customWidth="1"/>
    <col min="9462" max="9471" width="16" style="9" customWidth="1"/>
    <col min="9472" max="9472" width="13.85546875" style="9" customWidth="1"/>
    <col min="9473" max="9473" width="13.42578125" style="9" customWidth="1"/>
    <col min="9474" max="9474" width="12.7109375" style="9" customWidth="1"/>
    <col min="9475" max="9475" width="15.7109375" style="9" bestFit="1" customWidth="1"/>
    <col min="9476" max="9476" width="14.140625" style="9" customWidth="1"/>
    <col min="9477" max="9477" width="15.85546875" style="9" bestFit="1" customWidth="1"/>
    <col min="9478" max="9478" width="13.85546875" style="9" bestFit="1" customWidth="1"/>
    <col min="9479" max="9479" width="12.85546875" style="9" customWidth="1"/>
    <col min="9480" max="9480" width="16" style="9" customWidth="1"/>
    <col min="9481" max="9481" width="11.42578125" style="9" bestFit="1" customWidth="1"/>
    <col min="9482" max="9482" width="14.85546875" style="9" bestFit="1" customWidth="1"/>
    <col min="9483" max="9483" width="13.85546875" style="9" bestFit="1" customWidth="1"/>
    <col min="9484" max="9484" width="13.85546875" style="9" customWidth="1"/>
    <col min="9485" max="9485" width="13.85546875" style="9" bestFit="1" customWidth="1"/>
    <col min="9486" max="9486" width="16" style="9" customWidth="1"/>
    <col min="9487" max="9487" width="13" style="9" customWidth="1"/>
    <col min="9488" max="9488" width="13.42578125" style="9" bestFit="1" customWidth="1"/>
    <col min="9489" max="9489" width="10.7109375" style="9" bestFit="1" customWidth="1"/>
    <col min="9490" max="9490" width="12" style="9" bestFit="1" customWidth="1"/>
    <col min="9491" max="9491" width="14.7109375" style="9" bestFit="1" customWidth="1"/>
    <col min="9492" max="9492" width="15.28515625" style="9" customWidth="1"/>
    <col min="9493" max="9493" width="12.28515625" style="9" customWidth="1"/>
    <col min="9494" max="9494" width="8" style="9" bestFit="1" customWidth="1"/>
    <col min="9495" max="9496" width="13" style="9" bestFit="1" customWidth="1"/>
    <col min="9497" max="9497" width="8.85546875" style="9" bestFit="1" customWidth="1"/>
    <col min="9498" max="9498" width="16" style="9" customWidth="1"/>
    <col min="9499" max="9499" width="11.28515625" style="9" customWidth="1"/>
    <col min="9500" max="9500" width="13" style="9" bestFit="1" customWidth="1"/>
    <col min="9501" max="9501" width="14.42578125" style="9" customWidth="1"/>
    <col min="9502" max="9502" width="13" style="9" bestFit="1" customWidth="1"/>
    <col min="9503" max="9503" width="16" style="9" customWidth="1"/>
    <col min="9504" max="9504" width="11" style="9" bestFit="1" customWidth="1"/>
    <col min="9505" max="9505" width="12.140625" style="9" bestFit="1" customWidth="1"/>
    <col min="9506" max="9506" width="13.7109375" style="9" bestFit="1" customWidth="1"/>
    <col min="9507" max="9696" width="10.7109375" style="9"/>
    <col min="9697" max="9697" width="3.140625" style="9" bestFit="1" customWidth="1"/>
    <col min="9698" max="9698" width="17" style="9" bestFit="1" customWidth="1"/>
    <col min="9699" max="9699" width="17.7109375" style="9" customWidth="1"/>
    <col min="9700" max="9700" width="9.85546875" style="9" customWidth="1"/>
    <col min="9701" max="9701" width="10.85546875" style="9" customWidth="1"/>
    <col min="9702" max="9702" width="32.42578125" style="9" bestFit="1" customWidth="1"/>
    <col min="9703" max="9712" width="16" style="9" customWidth="1"/>
    <col min="9713" max="9713" width="14.140625" style="9" bestFit="1" customWidth="1"/>
    <col min="9714" max="9714" width="13.42578125" style="9" bestFit="1" customWidth="1"/>
    <col min="9715" max="9715" width="15.42578125" style="9" bestFit="1" customWidth="1"/>
    <col min="9716" max="9716" width="13.42578125" style="9" bestFit="1" customWidth="1"/>
    <col min="9717" max="9717" width="14.7109375" style="9" customWidth="1"/>
    <col min="9718" max="9727" width="16" style="9" customWidth="1"/>
    <col min="9728" max="9728" width="13.85546875" style="9" customWidth="1"/>
    <col min="9729" max="9729" width="13.42578125" style="9" customWidth="1"/>
    <col min="9730" max="9730" width="12.7109375" style="9" customWidth="1"/>
    <col min="9731" max="9731" width="15.7109375" style="9" bestFit="1" customWidth="1"/>
    <col min="9732" max="9732" width="14.140625" style="9" customWidth="1"/>
    <col min="9733" max="9733" width="15.85546875" style="9" bestFit="1" customWidth="1"/>
    <col min="9734" max="9734" width="13.85546875" style="9" bestFit="1" customWidth="1"/>
    <col min="9735" max="9735" width="12.85546875" style="9" customWidth="1"/>
    <col min="9736" max="9736" width="16" style="9" customWidth="1"/>
    <col min="9737" max="9737" width="11.42578125" style="9" bestFit="1" customWidth="1"/>
    <col min="9738" max="9738" width="14.85546875" style="9" bestFit="1" customWidth="1"/>
    <col min="9739" max="9739" width="13.85546875" style="9" bestFit="1" customWidth="1"/>
    <col min="9740" max="9740" width="13.85546875" style="9" customWidth="1"/>
    <col min="9741" max="9741" width="13.85546875" style="9" bestFit="1" customWidth="1"/>
    <col min="9742" max="9742" width="16" style="9" customWidth="1"/>
    <col min="9743" max="9743" width="13" style="9" customWidth="1"/>
    <col min="9744" max="9744" width="13.42578125" style="9" bestFit="1" customWidth="1"/>
    <col min="9745" max="9745" width="10.7109375" style="9" bestFit="1" customWidth="1"/>
    <col min="9746" max="9746" width="12" style="9" bestFit="1" customWidth="1"/>
    <col min="9747" max="9747" width="14.7109375" style="9" bestFit="1" customWidth="1"/>
    <col min="9748" max="9748" width="15.28515625" style="9" customWidth="1"/>
    <col min="9749" max="9749" width="12.28515625" style="9" customWidth="1"/>
    <col min="9750" max="9750" width="8" style="9" bestFit="1" customWidth="1"/>
    <col min="9751" max="9752" width="13" style="9" bestFit="1" customWidth="1"/>
    <col min="9753" max="9753" width="8.85546875" style="9" bestFit="1" customWidth="1"/>
    <col min="9754" max="9754" width="16" style="9" customWidth="1"/>
    <col min="9755" max="9755" width="11.28515625" style="9" customWidth="1"/>
    <col min="9756" max="9756" width="13" style="9" bestFit="1" customWidth="1"/>
    <col min="9757" max="9757" width="14.42578125" style="9" customWidth="1"/>
    <col min="9758" max="9758" width="13" style="9" bestFit="1" customWidth="1"/>
    <col min="9759" max="9759" width="16" style="9" customWidth="1"/>
    <col min="9760" max="9760" width="11" style="9" bestFit="1" customWidth="1"/>
    <col min="9761" max="9761" width="12.140625" style="9" bestFit="1" customWidth="1"/>
    <col min="9762" max="9762" width="13.7109375" style="9" bestFit="1" customWidth="1"/>
    <col min="9763" max="9952" width="10.7109375" style="9"/>
    <col min="9953" max="9953" width="3.140625" style="9" bestFit="1" customWidth="1"/>
    <col min="9954" max="9954" width="17" style="9" bestFit="1" customWidth="1"/>
    <col min="9955" max="9955" width="17.7109375" style="9" customWidth="1"/>
    <col min="9956" max="9956" width="9.85546875" style="9" customWidth="1"/>
    <col min="9957" max="9957" width="10.85546875" style="9" customWidth="1"/>
    <col min="9958" max="9958" width="32.42578125" style="9" bestFit="1" customWidth="1"/>
    <col min="9959" max="9968" width="16" style="9" customWidth="1"/>
    <col min="9969" max="9969" width="14.140625" style="9" bestFit="1" customWidth="1"/>
    <col min="9970" max="9970" width="13.42578125" style="9" bestFit="1" customWidth="1"/>
    <col min="9971" max="9971" width="15.42578125" style="9" bestFit="1" customWidth="1"/>
    <col min="9972" max="9972" width="13.42578125" style="9" bestFit="1" customWidth="1"/>
    <col min="9973" max="9973" width="14.7109375" style="9" customWidth="1"/>
    <col min="9974" max="9983" width="16" style="9" customWidth="1"/>
    <col min="9984" max="9984" width="13.85546875" style="9" customWidth="1"/>
    <col min="9985" max="9985" width="13.42578125" style="9" customWidth="1"/>
    <col min="9986" max="9986" width="12.7109375" style="9" customWidth="1"/>
    <col min="9987" max="9987" width="15.7109375" style="9" bestFit="1" customWidth="1"/>
    <col min="9988" max="9988" width="14.140625" style="9" customWidth="1"/>
    <col min="9989" max="9989" width="15.85546875" style="9" bestFit="1" customWidth="1"/>
    <col min="9990" max="9990" width="13.85546875" style="9" bestFit="1" customWidth="1"/>
    <col min="9991" max="9991" width="12.85546875" style="9" customWidth="1"/>
    <col min="9992" max="9992" width="16" style="9" customWidth="1"/>
    <col min="9993" max="9993" width="11.42578125" style="9" bestFit="1" customWidth="1"/>
    <col min="9994" max="9994" width="14.85546875" style="9" bestFit="1" customWidth="1"/>
    <col min="9995" max="9995" width="13.85546875" style="9" bestFit="1" customWidth="1"/>
    <col min="9996" max="9996" width="13.85546875" style="9" customWidth="1"/>
    <col min="9997" max="9997" width="13.85546875" style="9" bestFit="1" customWidth="1"/>
    <col min="9998" max="9998" width="16" style="9" customWidth="1"/>
    <col min="9999" max="9999" width="13" style="9" customWidth="1"/>
    <col min="10000" max="10000" width="13.42578125" style="9" bestFit="1" customWidth="1"/>
    <col min="10001" max="10001" width="10.7109375" style="9" bestFit="1" customWidth="1"/>
    <col min="10002" max="10002" width="12" style="9" bestFit="1" customWidth="1"/>
    <col min="10003" max="10003" width="14.7109375" style="9" bestFit="1" customWidth="1"/>
    <col min="10004" max="10004" width="15.28515625" style="9" customWidth="1"/>
    <col min="10005" max="10005" width="12.28515625" style="9" customWidth="1"/>
    <col min="10006" max="10006" width="8" style="9" bestFit="1" customWidth="1"/>
    <col min="10007" max="10008" width="13" style="9" bestFit="1" customWidth="1"/>
    <col min="10009" max="10009" width="8.85546875" style="9" bestFit="1" customWidth="1"/>
    <col min="10010" max="10010" width="16" style="9" customWidth="1"/>
    <col min="10011" max="10011" width="11.28515625" style="9" customWidth="1"/>
    <col min="10012" max="10012" width="13" style="9" bestFit="1" customWidth="1"/>
    <col min="10013" max="10013" width="14.42578125" style="9" customWidth="1"/>
    <col min="10014" max="10014" width="13" style="9" bestFit="1" customWidth="1"/>
    <col min="10015" max="10015" width="16" style="9" customWidth="1"/>
    <col min="10016" max="10016" width="11" style="9" bestFit="1" customWidth="1"/>
    <col min="10017" max="10017" width="12.140625" style="9" bestFit="1" customWidth="1"/>
    <col min="10018" max="10018" width="13.7109375" style="9" bestFit="1" customWidth="1"/>
    <col min="10019" max="10208" width="10.7109375" style="9"/>
    <col min="10209" max="10209" width="3.140625" style="9" bestFit="1" customWidth="1"/>
    <col min="10210" max="10210" width="17" style="9" bestFit="1" customWidth="1"/>
    <col min="10211" max="10211" width="17.7109375" style="9" customWidth="1"/>
    <col min="10212" max="10212" width="9.85546875" style="9" customWidth="1"/>
    <col min="10213" max="10213" width="10.85546875" style="9" customWidth="1"/>
    <col min="10214" max="10214" width="32.42578125" style="9" bestFit="1" customWidth="1"/>
    <col min="10215" max="10224" width="16" style="9" customWidth="1"/>
    <col min="10225" max="10225" width="14.140625" style="9" bestFit="1" customWidth="1"/>
    <col min="10226" max="10226" width="13.42578125" style="9" bestFit="1" customWidth="1"/>
    <col min="10227" max="10227" width="15.42578125" style="9" bestFit="1" customWidth="1"/>
    <col min="10228" max="10228" width="13.42578125" style="9" bestFit="1" customWidth="1"/>
    <col min="10229" max="10229" width="14.7109375" style="9" customWidth="1"/>
    <col min="10230" max="10239" width="16" style="9" customWidth="1"/>
    <col min="10240" max="10240" width="13.85546875" style="9" customWidth="1"/>
    <col min="10241" max="10241" width="13.42578125" style="9" customWidth="1"/>
    <col min="10242" max="10242" width="12.7109375" style="9" customWidth="1"/>
    <col min="10243" max="10243" width="15.7109375" style="9" bestFit="1" customWidth="1"/>
    <col min="10244" max="10244" width="14.140625" style="9" customWidth="1"/>
    <col min="10245" max="10245" width="15.85546875" style="9" bestFit="1" customWidth="1"/>
    <col min="10246" max="10246" width="13.85546875" style="9" bestFit="1" customWidth="1"/>
    <col min="10247" max="10247" width="12.85546875" style="9" customWidth="1"/>
    <col min="10248" max="10248" width="16" style="9" customWidth="1"/>
    <col min="10249" max="10249" width="11.42578125" style="9" bestFit="1" customWidth="1"/>
    <col min="10250" max="10250" width="14.85546875" style="9" bestFit="1" customWidth="1"/>
    <col min="10251" max="10251" width="13.85546875" style="9" bestFit="1" customWidth="1"/>
    <col min="10252" max="10252" width="13.85546875" style="9" customWidth="1"/>
    <col min="10253" max="10253" width="13.85546875" style="9" bestFit="1" customWidth="1"/>
    <col min="10254" max="10254" width="16" style="9" customWidth="1"/>
    <col min="10255" max="10255" width="13" style="9" customWidth="1"/>
    <col min="10256" max="10256" width="13.42578125" style="9" bestFit="1" customWidth="1"/>
    <col min="10257" max="10257" width="10.7109375" style="9" bestFit="1" customWidth="1"/>
    <col min="10258" max="10258" width="12" style="9" bestFit="1" customWidth="1"/>
    <col min="10259" max="10259" width="14.7109375" style="9" bestFit="1" customWidth="1"/>
    <col min="10260" max="10260" width="15.28515625" style="9" customWidth="1"/>
    <col min="10261" max="10261" width="12.28515625" style="9" customWidth="1"/>
    <col min="10262" max="10262" width="8" style="9" bestFit="1" customWidth="1"/>
    <col min="10263" max="10264" width="13" style="9" bestFit="1" customWidth="1"/>
    <col min="10265" max="10265" width="8.85546875" style="9" bestFit="1" customWidth="1"/>
    <col min="10266" max="10266" width="16" style="9" customWidth="1"/>
    <col min="10267" max="10267" width="11.28515625" style="9" customWidth="1"/>
    <col min="10268" max="10268" width="13" style="9" bestFit="1" customWidth="1"/>
    <col min="10269" max="10269" width="14.42578125" style="9" customWidth="1"/>
    <col min="10270" max="10270" width="13" style="9" bestFit="1" customWidth="1"/>
    <col min="10271" max="10271" width="16" style="9" customWidth="1"/>
    <col min="10272" max="10272" width="11" style="9" bestFit="1" customWidth="1"/>
    <col min="10273" max="10273" width="12.140625" style="9" bestFit="1" customWidth="1"/>
    <col min="10274" max="10274" width="13.7109375" style="9" bestFit="1" customWidth="1"/>
    <col min="10275" max="10464" width="10.7109375" style="9"/>
    <col min="10465" max="10465" width="3.140625" style="9" bestFit="1" customWidth="1"/>
    <col min="10466" max="10466" width="17" style="9" bestFit="1" customWidth="1"/>
    <col min="10467" max="10467" width="17.7109375" style="9" customWidth="1"/>
    <col min="10468" max="10468" width="9.85546875" style="9" customWidth="1"/>
    <col min="10469" max="10469" width="10.85546875" style="9" customWidth="1"/>
    <col min="10470" max="10470" width="32.42578125" style="9" bestFit="1" customWidth="1"/>
    <col min="10471" max="10480" width="16" style="9" customWidth="1"/>
    <col min="10481" max="10481" width="14.140625" style="9" bestFit="1" customWidth="1"/>
    <col min="10482" max="10482" width="13.42578125" style="9" bestFit="1" customWidth="1"/>
    <col min="10483" max="10483" width="15.42578125" style="9" bestFit="1" customWidth="1"/>
    <col min="10484" max="10484" width="13.42578125" style="9" bestFit="1" customWidth="1"/>
    <col min="10485" max="10485" width="14.7109375" style="9" customWidth="1"/>
    <col min="10486" max="10495" width="16" style="9" customWidth="1"/>
    <col min="10496" max="10496" width="13.85546875" style="9" customWidth="1"/>
    <col min="10497" max="10497" width="13.42578125" style="9" customWidth="1"/>
    <col min="10498" max="10498" width="12.7109375" style="9" customWidth="1"/>
    <col min="10499" max="10499" width="15.7109375" style="9" bestFit="1" customWidth="1"/>
    <col min="10500" max="10500" width="14.140625" style="9" customWidth="1"/>
    <col min="10501" max="10501" width="15.85546875" style="9" bestFit="1" customWidth="1"/>
    <col min="10502" max="10502" width="13.85546875" style="9" bestFit="1" customWidth="1"/>
    <col min="10503" max="10503" width="12.85546875" style="9" customWidth="1"/>
    <col min="10504" max="10504" width="16" style="9" customWidth="1"/>
    <col min="10505" max="10505" width="11.42578125" style="9" bestFit="1" customWidth="1"/>
    <col min="10506" max="10506" width="14.85546875" style="9" bestFit="1" customWidth="1"/>
    <col min="10507" max="10507" width="13.85546875" style="9" bestFit="1" customWidth="1"/>
    <col min="10508" max="10508" width="13.85546875" style="9" customWidth="1"/>
    <col min="10509" max="10509" width="13.85546875" style="9" bestFit="1" customWidth="1"/>
    <col min="10510" max="10510" width="16" style="9" customWidth="1"/>
    <col min="10511" max="10511" width="13" style="9" customWidth="1"/>
    <col min="10512" max="10512" width="13.42578125" style="9" bestFit="1" customWidth="1"/>
    <col min="10513" max="10513" width="10.7109375" style="9" bestFit="1" customWidth="1"/>
    <col min="10514" max="10514" width="12" style="9" bestFit="1" customWidth="1"/>
    <col min="10515" max="10515" width="14.7109375" style="9" bestFit="1" customWidth="1"/>
    <col min="10516" max="10516" width="15.28515625" style="9" customWidth="1"/>
    <col min="10517" max="10517" width="12.28515625" style="9" customWidth="1"/>
    <col min="10518" max="10518" width="8" style="9" bestFit="1" customWidth="1"/>
    <col min="10519" max="10520" width="13" style="9" bestFit="1" customWidth="1"/>
    <col min="10521" max="10521" width="8.85546875" style="9" bestFit="1" customWidth="1"/>
    <col min="10522" max="10522" width="16" style="9" customWidth="1"/>
    <col min="10523" max="10523" width="11.28515625" style="9" customWidth="1"/>
    <col min="10524" max="10524" width="13" style="9" bestFit="1" customWidth="1"/>
    <col min="10525" max="10525" width="14.42578125" style="9" customWidth="1"/>
    <col min="10526" max="10526" width="13" style="9" bestFit="1" customWidth="1"/>
    <col min="10527" max="10527" width="16" style="9" customWidth="1"/>
    <col min="10528" max="10528" width="11" style="9" bestFit="1" customWidth="1"/>
    <col min="10529" max="10529" width="12.140625" style="9" bestFit="1" customWidth="1"/>
    <col min="10530" max="10530" width="13.7109375" style="9" bestFit="1" customWidth="1"/>
    <col min="10531" max="10720" width="10.7109375" style="9"/>
    <col min="10721" max="10721" width="3.140625" style="9" bestFit="1" customWidth="1"/>
    <col min="10722" max="10722" width="17" style="9" bestFit="1" customWidth="1"/>
    <col min="10723" max="10723" width="17.7109375" style="9" customWidth="1"/>
    <col min="10724" max="10724" width="9.85546875" style="9" customWidth="1"/>
    <col min="10725" max="10725" width="10.85546875" style="9" customWidth="1"/>
    <col min="10726" max="10726" width="32.42578125" style="9" bestFit="1" customWidth="1"/>
    <col min="10727" max="10736" width="16" style="9" customWidth="1"/>
    <col min="10737" max="10737" width="14.140625" style="9" bestFit="1" customWidth="1"/>
    <col min="10738" max="10738" width="13.42578125" style="9" bestFit="1" customWidth="1"/>
    <col min="10739" max="10739" width="15.42578125" style="9" bestFit="1" customWidth="1"/>
    <col min="10740" max="10740" width="13.42578125" style="9" bestFit="1" customWidth="1"/>
    <col min="10741" max="10741" width="14.7109375" style="9" customWidth="1"/>
    <col min="10742" max="10751" width="16" style="9" customWidth="1"/>
    <col min="10752" max="10752" width="13.85546875" style="9" customWidth="1"/>
    <col min="10753" max="10753" width="13.42578125" style="9" customWidth="1"/>
    <col min="10754" max="10754" width="12.7109375" style="9" customWidth="1"/>
    <col min="10755" max="10755" width="15.7109375" style="9" bestFit="1" customWidth="1"/>
    <col min="10756" max="10756" width="14.140625" style="9" customWidth="1"/>
    <col min="10757" max="10757" width="15.85546875" style="9" bestFit="1" customWidth="1"/>
    <col min="10758" max="10758" width="13.85546875" style="9" bestFit="1" customWidth="1"/>
    <col min="10759" max="10759" width="12.85546875" style="9" customWidth="1"/>
    <col min="10760" max="10760" width="16" style="9" customWidth="1"/>
    <col min="10761" max="10761" width="11.42578125" style="9" bestFit="1" customWidth="1"/>
    <col min="10762" max="10762" width="14.85546875" style="9" bestFit="1" customWidth="1"/>
    <col min="10763" max="10763" width="13.85546875" style="9" bestFit="1" customWidth="1"/>
    <col min="10764" max="10764" width="13.85546875" style="9" customWidth="1"/>
    <col min="10765" max="10765" width="13.85546875" style="9" bestFit="1" customWidth="1"/>
    <col min="10766" max="10766" width="16" style="9" customWidth="1"/>
    <col min="10767" max="10767" width="13" style="9" customWidth="1"/>
    <col min="10768" max="10768" width="13.42578125" style="9" bestFit="1" customWidth="1"/>
    <col min="10769" max="10769" width="10.7109375" style="9" bestFit="1" customWidth="1"/>
    <col min="10770" max="10770" width="12" style="9" bestFit="1" customWidth="1"/>
    <col min="10771" max="10771" width="14.7109375" style="9" bestFit="1" customWidth="1"/>
    <col min="10772" max="10772" width="15.28515625" style="9" customWidth="1"/>
    <col min="10773" max="10773" width="12.28515625" style="9" customWidth="1"/>
    <col min="10774" max="10774" width="8" style="9" bestFit="1" customWidth="1"/>
    <col min="10775" max="10776" width="13" style="9" bestFit="1" customWidth="1"/>
    <col min="10777" max="10777" width="8.85546875" style="9" bestFit="1" customWidth="1"/>
    <col min="10778" max="10778" width="16" style="9" customWidth="1"/>
    <col min="10779" max="10779" width="11.28515625" style="9" customWidth="1"/>
    <col min="10780" max="10780" width="13" style="9" bestFit="1" customWidth="1"/>
    <col min="10781" max="10781" width="14.42578125" style="9" customWidth="1"/>
    <col min="10782" max="10782" width="13" style="9" bestFit="1" customWidth="1"/>
    <col min="10783" max="10783" width="16" style="9" customWidth="1"/>
    <col min="10784" max="10784" width="11" style="9" bestFit="1" customWidth="1"/>
    <col min="10785" max="10785" width="12.140625" style="9" bestFit="1" customWidth="1"/>
    <col min="10786" max="10786" width="13.7109375" style="9" bestFit="1" customWidth="1"/>
    <col min="10787" max="10976" width="10.7109375" style="9"/>
    <col min="10977" max="10977" width="3.140625" style="9" bestFit="1" customWidth="1"/>
    <col min="10978" max="10978" width="17" style="9" bestFit="1" customWidth="1"/>
    <col min="10979" max="10979" width="17.7109375" style="9" customWidth="1"/>
    <col min="10980" max="10980" width="9.85546875" style="9" customWidth="1"/>
    <col min="10981" max="10981" width="10.85546875" style="9" customWidth="1"/>
    <col min="10982" max="10982" width="32.42578125" style="9" bestFit="1" customWidth="1"/>
    <col min="10983" max="10992" width="16" style="9" customWidth="1"/>
    <col min="10993" max="10993" width="14.140625" style="9" bestFit="1" customWidth="1"/>
    <col min="10994" max="10994" width="13.42578125" style="9" bestFit="1" customWidth="1"/>
    <col min="10995" max="10995" width="15.42578125" style="9" bestFit="1" customWidth="1"/>
    <col min="10996" max="10996" width="13.42578125" style="9" bestFit="1" customWidth="1"/>
    <col min="10997" max="10997" width="14.7109375" style="9" customWidth="1"/>
    <col min="10998" max="11007" width="16" style="9" customWidth="1"/>
    <col min="11008" max="11008" width="13.85546875" style="9" customWidth="1"/>
    <col min="11009" max="11009" width="13.42578125" style="9" customWidth="1"/>
    <col min="11010" max="11010" width="12.7109375" style="9" customWidth="1"/>
    <col min="11011" max="11011" width="15.7109375" style="9" bestFit="1" customWidth="1"/>
    <col min="11012" max="11012" width="14.140625" style="9" customWidth="1"/>
    <col min="11013" max="11013" width="15.85546875" style="9" bestFit="1" customWidth="1"/>
    <col min="11014" max="11014" width="13.85546875" style="9" bestFit="1" customWidth="1"/>
    <col min="11015" max="11015" width="12.85546875" style="9" customWidth="1"/>
    <col min="11016" max="11016" width="16" style="9" customWidth="1"/>
    <col min="11017" max="11017" width="11.42578125" style="9" bestFit="1" customWidth="1"/>
    <col min="11018" max="11018" width="14.85546875" style="9" bestFit="1" customWidth="1"/>
    <col min="11019" max="11019" width="13.85546875" style="9" bestFit="1" customWidth="1"/>
    <col min="11020" max="11020" width="13.85546875" style="9" customWidth="1"/>
    <col min="11021" max="11021" width="13.85546875" style="9" bestFit="1" customWidth="1"/>
    <col min="11022" max="11022" width="16" style="9" customWidth="1"/>
    <col min="11023" max="11023" width="13" style="9" customWidth="1"/>
    <col min="11024" max="11024" width="13.42578125" style="9" bestFit="1" customWidth="1"/>
    <col min="11025" max="11025" width="10.7109375" style="9" bestFit="1" customWidth="1"/>
    <col min="11026" max="11026" width="12" style="9" bestFit="1" customWidth="1"/>
    <col min="11027" max="11027" width="14.7109375" style="9" bestFit="1" customWidth="1"/>
    <col min="11028" max="11028" width="15.28515625" style="9" customWidth="1"/>
    <col min="11029" max="11029" width="12.28515625" style="9" customWidth="1"/>
    <col min="11030" max="11030" width="8" style="9" bestFit="1" customWidth="1"/>
    <col min="11031" max="11032" width="13" style="9" bestFit="1" customWidth="1"/>
    <col min="11033" max="11033" width="8.85546875" style="9" bestFit="1" customWidth="1"/>
    <col min="11034" max="11034" width="16" style="9" customWidth="1"/>
    <col min="11035" max="11035" width="11.28515625" style="9" customWidth="1"/>
    <col min="11036" max="11036" width="13" style="9" bestFit="1" customWidth="1"/>
    <col min="11037" max="11037" width="14.42578125" style="9" customWidth="1"/>
    <col min="11038" max="11038" width="13" style="9" bestFit="1" customWidth="1"/>
    <col min="11039" max="11039" width="16" style="9" customWidth="1"/>
    <col min="11040" max="11040" width="11" style="9" bestFit="1" customWidth="1"/>
    <col min="11041" max="11041" width="12.140625" style="9" bestFit="1" customWidth="1"/>
    <col min="11042" max="11042" width="13.7109375" style="9" bestFit="1" customWidth="1"/>
    <col min="11043" max="11232" width="10.7109375" style="9"/>
    <col min="11233" max="11233" width="3.140625" style="9" bestFit="1" customWidth="1"/>
    <col min="11234" max="11234" width="17" style="9" bestFit="1" customWidth="1"/>
    <col min="11235" max="11235" width="17.7109375" style="9" customWidth="1"/>
    <col min="11236" max="11236" width="9.85546875" style="9" customWidth="1"/>
    <col min="11237" max="11237" width="10.85546875" style="9" customWidth="1"/>
    <col min="11238" max="11238" width="32.42578125" style="9" bestFit="1" customWidth="1"/>
    <col min="11239" max="11248" width="16" style="9" customWidth="1"/>
    <col min="11249" max="11249" width="14.140625" style="9" bestFit="1" customWidth="1"/>
    <col min="11250" max="11250" width="13.42578125" style="9" bestFit="1" customWidth="1"/>
    <col min="11251" max="11251" width="15.42578125" style="9" bestFit="1" customWidth="1"/>
    <col min="11252" max="11252" width="13.42578125" style="9" bestFit="1" customWidth="1"/>
    <col min="11253" max="11253" width="14.7109375" style="9" customWidth="1"/>
    <col min="11254" max="11263" width="16" style="9" customWidth="1"/>
    <col min="11264" max="11264" width="13.85546875" style="9" customWidth="1"/>
    <col min="11265" max="11265" width="13.42578125" style="9" customWidth="1"/>
    <col min="11266" max="11266" width="12.7109375" style="9" customWidth="1"/>
    <col min="11267" max="11267" width="15.7109375" style="9" bestFit="1" customWidth="1"/>
    <col min="11268" max="11268" width="14.140625" style="9" customWidth="1"/>
    <col min="11269" max="11269" width="15.85546875" style="9" bestFit="1" customWidth="1"/>
    <col min="11270" max="11270" width="13.85546875" style="9" bestFit="1" customWidth="1"/>
    <col min="11271" max="11271" width="12.85546875" style="9" customWidth="1"/>
    <col min="11272" max="11272" width="16" style="9" customWidth="1"/>
    <col min="11273" max="11273" width="11.42578125" style="9" bestFit="1" customWidth="1"/>
    <col min="11274" max="11274" width="14.85546875" style="9" bestFit="1" customWidth="1"/>
    <col min="11275" max="11275" width="13.85546875" style="9" bestFit="1" customWidth="1"/>
    <col min="11276" max="11276" width="13.85546875" style="9" customWidth="1"/>
    <col min="11277" max="11277" width="13.85546875" style="9" bestFit="1" customWidth="1"/>
    <col min="11278" max="11278" width="16" style="9" customWidth="1"/>
    <col min="11279" max="11279" width="13" style="9" customWidth="1"/>
    <col min="11280" max="11280" width="13.42578125" style="9" bestFit="1" customWidth="1"/>
    <col min="11281" max="11281" width="10.7109375" style="9" bestFit="1" customWidth="1"/>
    <col min="11282" max="11282" width="12" style="9" bestFit="1" customWidth="1"/>
    <col min="11283" max="11283" width="14.7109375" style="9" bestFit="1" customWidth="1"/>
    <col min="11284" max="11284" width="15.28515625" style="9" customWidth="1"/>
    <col min="11285" max="11285" width="12.28515625" style="9" customWidth="1"/>
    <col min="11286" max="11286" width="8" style="9" bestFit="1" customWidth="1"/>
    <col min="11287" max="11288" width="13" style="9" bestFit="1" customWidth="1"/>
    <col min="11289" max="11289" width="8.85546875" style="9" bestFit="1" customWidth="1"/>
    <col min="11290" max="11290" width="16" style="9" customWidth="1"/>
    <col min="11291" max="11291" width="11.28515625" style="9" customWidth="1"/>
    <col min="11292" max="11292" width="13" style="9" bestFit="1" customWidth="1"/>
    <col min="11293" max="11293" width="14.42578125" style="9" customWidth="1"/>
    <col min="11294" max="11294" width="13" style="9" bestFit="1" customWidth="1"/>
    <col min="11295" max="11295" width="16" style="9" customWidth="1"/>
    <col min="11296" max="11296" width="11" style="9" bestFit="1" customWidth="1"/>
    <col min="11297" max="11297" width="12.140625" style="9" bestFit="1" customWidth="1"/>
    <col min="11298" max="11298" width="13.7109375" style="9" bestFit="1" customWidth="1"/>
    <col min="11299" max="11488" width="10.7109375" style="9"/>
    <col min="11489" max="11489" width="3.140625" style="9" bestFit="1" customWidth="1"/>
    <col min="11490" max="11490" width="17" style="9" bestFit="1" customWidth="1"/>
    <col min="11491" max="11491" width="17.7109375" style="9" customWidth="1"/>
    <col min="11492" max="11492" width="9.85546875" style="9" customWidth="1"/>
    <col min="11493" max="11493" width="10.85546875" style="9" customWidth="1"/>
    <col min="11494" max="11494" width="32.42578125" style="9" bestFit="1" customWidth="1"/>
    <col min="11495" max="11504" width="16" style="9" customWidth="1"/>
    <col min="11505" max="11505" width="14.140625" style="9" bestFit="1" customWidth="1"/>
    <col min="11506" max="11506" width="13.42578125" style="9" bestFit="1" customWidth="1"/>
    <col min="11507" max="11507" width="15.42578125" style="9" bestFit="1" customWidth="1"/>
    <col min="11508" max="11508" width="13.42578125" style="9" bestFit="1" customWidth="1"/>
    <col min="11509" max="11509" width="14.7109375" style="9" customWidth="1"/>
    <col min="11510" max="11519" width="16" style="9" customWidth="1"/>
    <col min="11520" max="11520" width="13.85546875" style="9" customWidth="1"/>
    <col min="11521" max="11521" width="13.42578125" style="9" customWidth="1"/>
    <col min="11522" max="11522" width="12.7109375" style="9" customWidth="1"/>
    <col min="11523" max="11523" width="15.7109375" style="9" bestFit="1" customWidth="1"/>
    <col min="11524" max="11524" width="14.140625" style="9" customWidth="1"/>
    <col min="11525" max="11525" width="15.85546875" style="9" bestFit="1" customWidth="1"/>
    <col min="11526" max="11526" width="13.85546875" style="9" bestFit="1" customWidth="1"/>
    <col min="11527" max="11527" width="12.85546875" style="9" customWidth="1"/>
    <col min="11528" max="11528" width="16" style="9" customWidth="1"/>
    <col min="11529" max="11529" width="11.42578125" style="9" bestFit="1" customWidth="1"/>
    <col min="11530" max="11530" width="14.85546875" style="9" bestFit="1" customWidth="1"/>
    <col min="11531" max="11531" width="13.85546875" style="9" bestFit="1" customWidth="1"/>
    <col min="11532" max="11532" width="13.85546875" style="9" customWidth="1"/>
    <col min="11533" max="11533" width="13.85546875" style="9" bestFit="1" customWidth="1"/>
    <col min="11534" max="11534" width="16" style="9" customWidth="1"/>
    <col min="11535" max="11535" width="13" style="9" customWidth="1"/>
    <col min="11536" max="11536" width="13.42578125" style="9" bestFit="1" customWidth="1"/>
    <col min="11537" max="11537" width="10.7109375" style="9" bestFit="1" customWidth="1"/>
    <col min="11538" max="11538" width="12" style="9" bestFit="1" customWidth="1"/>
    <col min="11539" max="11539" width="14.7109375" style="9" bestFit="1" customWidth="1"/>
    <col min="11540" max="11540" width="15.28515625" style="9" customWidth="1"/>
    <col min="11541" max="11541" width="12.28515625" style="9" customWidth="1"/>
    <col min="11542" max="11542" width="8" style="9" bestFit="1" customWidth="1"/>
    <col min="11543" max="11544" width="13" style="9" bestFit="1" customWidth="1"/>
    <col min="11545" max="11545" width="8.85546875" style="9" bestFit="1" customWidth="1"/>
    <col min="11546" max="11546" width="16" style="9" customWidth="1"/>
    <col min="11547" max="11547" width="11.28515625" style="9" customWidth="1"/>
    <col min="11548" max="11548" width="13" style="9" bestFit="1" customWidth="1"/>
    <col min="11549" max="11549" width="14.42578125" style="9" customWidth="1"/>
    <col min="11550" max="11550" width="13" style="9" bestFit="1" customWidth="1"/>
    <col min="11551" max="11551" width="16" style="9" customWidth="1"/>
    <col min="11552" max="11552" width="11" style="9" bestFit="1" customWidth="1"/>
    <col min="11553" max="11553" width="12.140625" style="9" bestFit="1" customWidth="1"/>
    <col min="11554" max="11554" width="13.7109375" style="9" bestFit="1" customWidth="1"/>
    <col min="11555" max="11744" width="10.7109375" style="9"/>
    <col min="11745" max="11745" width="3.140625" style="9" bestFit="1" customWidth="1"/>
    <col min="11746" max="11746" width="17" style="9" bestFit="1" customWidth="1"/>
    <col min="11747" max="11747" width="17.7109375" style="9" customWidth="1"/>
    <col min="11748" max="11748" width="9.85546875" style="9" customWidth="1"/>
    <col min="11749" max="11749" width="10.85546875" style="9" customWidth="1"/>
    <col min="11750" max="11750" width="32.42578125" style="9" bestFit="1" customWidth="1"/>
    <col min="11751" max="11760" width="16" style="9" customWidth="1"/>
    <col min="11761" max="11761" width="14.140625" style="9" bestFit="1" customWidth="1"/>
    <col min="11762" max="11762" width="13.42578125" style="9" bestFit="1" customWidth="1"/>
    <col min="11763" max="11763" width="15.42578125" style="9" bestFit="1" customWidth="1"/>
    <col min="11764" max="11764" width="13.42578125" style="9" bestFit="1" customWidth="1"/>
    <col min="11765" max="11765" width="14.7109375" style="9" customWidth="1"/>
    <col min="11766" max="11775" width="16" style="9" customWidth="1"/>
    <col min="11776" max="11776" width="13.85546875" style="9" customWidth="1"/>
    <col min="11777" max="11777" width="13.42578125" style="9" customWidth="1"/>
    <col min="11778" max="11778" width="12.7109375" style="9" customWidth="1"/>
    <col min="11779" max="11779" width="15.7109375" style="9" bestFit="1" customWidth="1"/>
    <col min="11780" max="11780" width="14.140625" style="9" customWidth="1"/>
    <col min="11781" max="11781" width="15.85546875" style="9" bestFit="1" customWidth="1"/>
    <col min="11782" max="11782" width="13.85546875" style="9" bestFit="1" customWidth="1"/>
    <col min="11783" max="11783" width="12.85546875" style="9" customWidth="1"/>
    <col min="11784" max="11784" width="16" style="9" customWidth="1"/>
    <col min="11785" max="11785" width="11.42578125" style="9" bestFit="1" customWidth="1"/>
    <col min="11786" max="11786" width="14.85546875" style="9" bestFit="1" customWidth="1"/>
    <col min="11787" max="11787" width="13.85546875" style="9" bestFit="1" customWidth="1"/>
    <col min="11788" max="11788" width="13.85546875" style="9" customWidth="1"/>
    <col min="11789" max="11789" width="13.85546875" style="9" bestFit="1" customWidth="1"/>
    <col min="11790" max="11790" width="16" style="9" customWidth="1"/>
    <col min="11791" max="11791" width="13" style="9" customWidth="1"/>
    <col min="11792" max="11792" width="13.42578125" style="9" bestFit="1" customWidth="1"/>
    <col min="11793" max="11793" width="10.7109375" style="9" bestFit="1" customWidth="1"/>
    <col min="11794" max="11794" width="12" style="9" bestFit="1" customWidth="1"/>
    <col min="11795" max="11795" width="14.7109375" style="9" bestFit="1" customWidth="1"/>
    <col min="11796" max="11796" width="15.28515625" style="9" customWidth="1"/>
    <col min="11797" max="11797" width="12.28515625" style="9" customWidth="1"/>
    <col min="11798" max="11798" width="8" style="9" bestFit="1" customWidth="1"/>
    <col min="11799" max="11800" width="13" style="9" bestFit="1" customWidth="1"/>
    <col min="11801" max="11801" width="8.85546875" style="9" bestFit="1" customWidth="1"/>
    <col min="11802" max="11802" width="16" style="9" customWidth="1"/>
    <col min="11803" max="11803" width="11.28515625" style="9" customWidth="1"/>
    <col min="11804" max="11804" width="13" style="9" bestFit="1" customWidth="1"/>
    <col min="11805" max="11805" width="14.42578125" style="9" customWidth="1"/>
    <col min="11806" max="11806" width="13" style="9" bestFit="1" customWidth="1"/>
    <col min="11807" max="11807" width="16" style="9" customWidth="1"/>
    <col min="11808" max="11808" width="11" style="9" bestFit="1" customWidth="1"/>
    <col min="11809" max="11809" width="12.140625" style="9" bestFit="1" customWidth="1"/>
    <col min="11810" max="11810" width="13.7109375" style="9" bestFit="1" customWidth="1"/>
    <col min="11811" max="12000" width="10.7109375" style="9"/>
    <col min="12001" max="12001" width="3.140625" style="9" bestFit="1" customWidth="1"/>
    <col min="12002" max="12002" width="17" style="9" bestFit="1" customWidth="1"/>
    <col min="12003" max="12003" width="17.7109375" style="9" customWidth="1"/>
    <col min="12004" max="12004" width="9.85546875" style="9" customWidth="1"/>
    <col min="12005" max="12005" width="10.85546875" style="9" customWidth="1"/>
    <col min="12006" max="12006" width="32.42578125" style="9" bestFit="1" customWidth="1"/>
    <col min="12007" max="12016" width="16" style="9" customWidth="1"/>
    <col min="12017" max="12017" width="14.140625" style="9" bestFit="1" customWidth="1"/>
    <col min="12018" max="12018" width="13.42578125" style="9" bestFit="1" customWidth="1"/>
    <col min="12019" max="12019" width="15.42578125" style="9" bestFit="1" customWidth="1"/>
    <col min="12020" max="12020" width="13.42578125" style="9" bestFit="1" customWidth="1"/>
    <col min="12021" max="12021" width="14.7109375" style="9" customWidth="1"/>
    <col min="12022" max="12031" width="16" style="9" customWidth="1"/>
    <col min="12032" max="12032" width="13.85546875" style="9" customWidth="1"/>
    <col min="12033" max="12033" width="13.42578125" style="9" customWidth="1"/>
    <col min="12034" max="12034" width="12.7109375" style="9" customWidth="1"/>
    <col min="12035" max="12035" width="15.7109375" style="9" bestFit="1" customWidth="1"/>
    <col min="12036" max="12036" width="14.140625" style="9" customWidth="1"/>
    <col min="12037" max="12037" width="15.85546875" style="9" bestFit="1" customWidth="1"/>
    <col min="12038" max="12038" width="13.85546875" style="9" bestFit="1" customWidth="1"/>
    <col min="12039" max="12039" width="12.85546875" style="9" customWidth="1"/>
    <col min="12040" max="12040" width="16" style="9" customWidth="1"/>
    <col min="12041" max="12041" width="11.42578125" style="9" bestFit="1" customWidth="1"/>
    <col min="12042" max="12042" width="14.85546875" style="9" bestFit="1" customWidth="1"/>
    <col min="12043" max="12043" width="13.85546875" style="9" bestFit="1" customWidth="1"/>
    <col min="12044" max="12044" width="13.85546875" style="9" customWidth="1"/>
    <col min="12045" max="12045" width="13.85546875" style="9" bestFit="1" customWidth="1"/>
    <col min="12046" max="12046" width="16" style="9" customWidth="1"/>
    <col min="12047" max="12047" width="13" style="9" customWidth="1"/>
    <col min="12048" max="12048" width="13.42578125" style="9" bestFit="1" customWidth="1"/>
    <col min="12049" max="12049" width="10.7109375" style="9" bestFit="1" customWidth="1"/>
    <col min="12050" max="12050" width="12" style="9" bestFit="1" customWidth="1"/>
    <col min="12051" max="12051" width="14.7109375" style="9" bestFit="1" customWidth="1"/>
    <col min="12052" max="12052" width="15.28515625" style="9" customWidth="1"/>
    <col min="12053" max="12053" width="12.28515625" style="9" customWidth="1"/>
    <col min="12054" max="12054" width="8" style="9" bestFit="1" customWidth="1"/>
    <col min="12055" max="12056" width="13" style="9" bestFit="1" customWidth="1"/>
    <col min="12057" max="12057" width="8.85546875" style="9" bestFit="1" customWidth="1"/>
    <col min="12058" max="12058" width="16" style="9" customWidth="1"/>
    <col min="12059" max="12059" width="11.28515625" style="9" customWidth="1"/>
    <col min="12060" max="12060" width="13" style="9" bestFit="1" customWidth="1"/>
    <col min="12061" max="12061" width="14.42578125" style="9" customWidth="1"/>
    <col min="12062" max="12062" width="13" style="9" bestFit="1" customWidth="1"/>
    <col min="12063" max="12063" width="16" style="9" customWidth="1"/>
    <col min="12064" max="12064" width="11" style="9" bestFit="1" customWidth="1"/>
    <col min="12065" max="12065" width="12.140625" style="9" bestFit="1" customWidth="1"/>
    <col min="12066" max="12066" width="13.7109375" style="9" bestFit="1" customWidth="1"/>
    <col min="12067" max="12256" width="10.7109375" style="9"/>
    <col min="12257" max="12257" width="3.140625" style="9" bestFit="1" customWidth="1"/>
    <col min="12258" max="12258" width="17" style="9" bestFit="1" customWidth="1"/>
    <col min="12259" max="12259" width="17.7109375" style="9" customWidth="1"/>
    <col min="12260" max="12260" width="9.85546875" style="9" customWidth="1"/>
    <col min="12261" max="12261" width="10.85546875" style="9" customWidth="1"/>
    <col min="12262" max="12262" width="32.42578125" style="9" bestFit="1" customWidth="1"/>
    <col min="12263" max="12272" width="16" style="9" customWidth="1"/>
    <col min="12273" max="12273" width="14.140625" style="9" bestFit="1" customWidth="1"/>
    <col min="12274" max="12274" width="13.42578125" style="9" bestFit="1" customWidth="1"/>
    <col min="12275" max="12275" width="15.42578125" style="9" bestFit="1" customWidth="1"/>
    <col min="12276" max="12276" width="13.42578125" style="9" bestFit="1" customWidth="1"/>
    <col min="12277" max="12277" width="14.7109375" style="9" customWidth="1"/>
    <col min="12278" max="12287" width="16" style="9" customWidth="1"/>
    <col min="12288" max="12288" width="13.85546875" style="9" customWidth="1"/>
    <col min="12289" max="12289" width="13.42578125" style="9" customWidth="1"/>
    <col min="12290" max="12290" width="12.7109375" style="9" customWidth="1"/>
    <col min="12291" max="12291" width="15.7109375" style="9" bestFit="1" customWidth="1"/>
    <col min="12292" max="12292" width="14.140625" style="9" customWidth="1"/>
    <col min="12293" max="12293" width="15.85546875" style="9" bestFit="1" customWidth="1"/>
    <col min="12294" max="12294" width="13.85546875" style="9" bestFit="1" customWidth="1"/>
    <col min="12295" max="12295" width="12.85546875" style="9" customWidth="1"/>
    <col min="12296" max="12296" width="16" style="9" customWidth="1"/>
    <col min="12297" max="12297" width="11.42578125" style="9" bestFit="1" customWidth="1"/>
    <col min="12298" max="12298" width="14.85546875" style="9" bestFit="1" customWidth="1"/>
    <col min="12299" max="12299" width="13.85546875" style="9" bestFit="1" customWidth="1"/>
    <col min="12300" max="12300" width="13.85546875" style="9" customWidth="1"/>
    <col min="12301" max="12301" width="13.85546875" style="9" bestFit="1" customWidth="1"/>
    <col min="12302" max="12302" width="16" style="9" customWidth="1"/>
    <col min="12303" max="12303" width="13" style="9" customWidth="1"/>
    <col min="12304" max="12304" width="13.42578125" style="9" bestFit="1" customWidth="1"/>
    <col min="12305" max="12305" width="10.7109375" style="9" bestFit="1" customWidth="1"/>
    <col min="12306" max="12306" width="12" style="9" bestFit="1" customWidth="1"/>
    <col min="12307" max="12307" width="14.7109375" style="9" bestFit="1" customWidth="1"/>
    <col min="12308" max="12308" width="15.28515625" style="9" customWidth="1"/>
    <col min="12309" max="12309" width="12.28515625" style="9" customWidth="1"/>
    <col min="12310" max="12310" width="8" style="9" bestFit="1" customWidth="1"/>
    <col min="12311" max="12312" width="13" style="9" bestFit="1" customWidth="1"/>
    <col min="12313" max="12313" width="8.85546875" style="9" bestFit="1" customWidth="1"/>
    <col min="12314" max="12314" width="16" style="9" customWidth="1"/>
    <col min="12315" max="12315" width="11.28515625" style="9" customWidth="1"/>
    <col min="12316" max="12316" width="13" style="9" bestFit="1" customWidth="1"/>
    <col min="12317" max="12317" width="14.42578125" style="9" customWidth="1"/>
    <col min="12318" max="12318" width="13" style="9" bestFit="1" customWidth="1"/>
    <col min="12319" max="12319" width="16" style="9" customWidth="1"/>
    <col min="12320" max="12320" width="11" style="9" bestFit="1" customWidth="1"/>
    <col min="12321" max="12321" width="12.140625" style="9" bestFit="1" customWidth="1"/>
    <col min="12322" max="12322" width="13.7109375" style="9" bestFit="1" customWidth="1"/>
    <col min="12323" max="12512" width="10.7109375" style="9"/>
    <col min="12513" max="12513" width="3.140625" style="9" bestFit="1" customWidth="1"/>
    <col min="12514" max="12514" width="17" style="9" bestFit="1" customWidth="1"/>
    <col min="12515" max="12515" width="17.7109375" style="9" customWidth="1"/>
    <col min="12516" max="12516" width="9.85546875" style="9" customWidth="1"/>
    <col min="12517" max="12517" width="10.85546875" style="9" customWidth="1"/>
    <col min="12518" max="12518" width="32.42578125" style="9" bestFit="1" customWidth="1"/>
    <col min="12519" max="12528" width="16" style="9" customWidth="1"/>
    <col min="12529" max="12529" width="14.140625" style="9" bestFit="1" customWidth="1"/>
    <col min="12530" max="12530" width="13.42578125" style="9" bestFit="1" customWidth="1"/>
    <col min="12531" max="12531" width="15.42578125" style="9" bestFit="1" customWidth="1"/>
    <col min="12532" max="12532" width="13.42578125" style="9" bestFit="1" customWidth="1"/>
    <col min="12533" max="12533" width="14.7109375" style="9" customWidth="1"/>
    <col min="12534" max="12543" width="16" style="9" customWidth="1"/>
    <col min="12544" max="12544" width="13.85546875" style="9" customWidth="1"/>
    <col min="12545" max="12545" width="13.42578125" style="9" customWidth="1"/>
    <col min="12546" max="12546" width="12.7109375" style="9" customWidth="1"/>
    <col min="12547" max="12547" width="15.7109375" style="9" bestFit="1" customWidth="1"/>
    <col min="12548" max="12548" width="14.140625" style="9" customWidth="1"/>
    <col min="12549" max="12549" width="15.85546875" style="9" bestFit="1" customWidth="1"/>
    <col min="12550" max="12550" width="13.85546875" style="9" bestFit="1" customWidth="1"/>
    <col min="12551" max="12551" width="12.85546875" style="9" customWidth="1"/>
    <col min="12552" max="12552" width="16" style="9" customWidth="1"/>
    <col min="12553" max="12553" width="11.42578125" style="9" bestFit="1" customWidth="1"/>
    <col min="12554" max="12554" width="14.85546875" style="9" bestFit="1" customWidth="1"/>
    <col min="12555" max="12555" width="13.85546875" style="9" bestFit="1" customWidth="1"/>
    <col min="12556" max="12556" width="13.85546875" style="9" customWidth="1"/>
    <col min="12557" max="12557" width="13.85546875" style="9" bestFit="1" customWidth="1"/>
    <col min="12558" max="12558" width="16" style="9" customWidth="1"/>
    <col min="12559" max="12559" width="13" style="9" customWidth="1"/>
    <col min="12560" max="12560" width="13.42578125" style="9" bestFit="1" customWidth="1"/>
    <col min="12561" max="12561" width="10.7109375" style="9" bestFit="1" customWidth="1"/>
    <col min="12562" max="12562" width="12" style="9" bestFit="1" customWidth="1"/>
    <col min="12563" max="12563" width="14.7109375" style="9" bestFit="1" customWidth="1"/>
    <col min="12564" max="12564" width="15.28515625" style="9" customWidth="1"/>
    <col min="12565" max="12565" width="12.28515625" style="9" customWidth="1"/>
    <col min="12566" max="12566" width="8" style="9" bestFit="1" customWidth="1"/>
    <col min="12567" max="12568" width="13" style="9" bestFit="1" customWidth="1"/>
    <col min="12569" max="12569" width="8.85546875" style="9" bestFit="1" customWidth="1"/>
    <col min="12570" max="12570" width="16" style="9" customWidth="1"/>
    <col min="12571" max="12571" width="11.28515625" style="9" customWidth="1"/>
    <col min="12572" max="12572" width="13" style="9" bestFit="1" customWidth="1"/>
    <col min="12573" max="12573" width="14.42578125" style="9" customWidth="1"/>
    <col min="12574" max="12574" width="13" style="9" bestFit="1" customWidth="1"/>
    <col min="12575" max="12575" width="16" style="9" customWidth="1"/>
    <col min="12576" max="12576" width="11" style="9" bestFit="1" customWidth="1"/>
    <col min="12577" max="12577" width="12.140625" style="9" bestFit="1" customWidth="1"/>
    <col min="12578" max="12578" width="13.7109375" style="9" bestFit="1" customWidth="1"/>
    <col min="12579" max="12768" width="10.7109375" style="9"/>
    <col min="12769" max="12769" width="3.140625" style="9" bestFit="1" customWidth="1"/>
    <col min="12770" max="12770" width="17" style="9" bestFit="1" customWidth="1"/>
    <col min="12771" max="12771" width="17.7109375" style="9" customWidth="1"/>
    <col min="12772" max="12772" width="9.85546875" style="9" customWidth="1"/>
    <col min="12773" max="12773" width="10.85546875" style="9" customWidth="1"/>
    <col min="12774" max="12774" width="32.42578125" style="9" bestFit="1" customWidth="1"/>
    <col min="12775" max="12784" width="16" style="9" customWidth="1"/>
    <col min="12785" max="12785" width="14.140625" style="9" bestFit="1" customWidth="1"/>
    <col min="12786" max="12786" width="13.42578125" style="9" bestFit="1" customWidth="1"/>
    <col min="12787" max="12787" width="15.42578125" style="9" bestFit="1" customWidth="1"/>
    <col min="12788" max="12788" width="13.42578125" style="9" bestFit="1" customWidth="1"/>
    <col min="12789" max="12789" width="14.7109375" style="9" customWidth="1"/>
    <col min="12790" max="12799" width="16" style="9" customWidth="1"/>
    <col min="12800" max="12800" width="13.85546875" style="9" customWidth="1"/>
    <col min="12801" max="12801" width="13.42578125" style="9" customWidth="1"/>
    <col min="12802" max="12802" width="12.7109375" style="9" customWidth="1"/>
    <col min="12803" max="12803" width="15.7109375" style="9" bestFit="1" customWidth="1"/>
    <col min="12804" max="12804" width="14.140625" style="9" customWidth="1"/>
    <col min="12805" max="12805" width="15.85546875" style="9" bestFit="1" customWidth="1"/>
    <col min="12806" max="12806" width="13.85546875" style="9" bestFit="1" customWidth="1"/>
    <col min="12807" max="12807" width="12.85546875" style="9" customWidth="1"/>
    <col min="12808" max="12808" width="16" style="9" customWidth="1"/>
    <col min="12809" max="12809" width="11.42578125" style="9" bestFit="1" customWidth="1"/>
    <col min="12810" max="12810" width="14.85546875" style="9" bestFit="1" customWidth="1"/>
    <col min="12811" max="12811" width="13.85546875" style="9" bestFit="1" customWidth="1"/>
    <col min="12812" max="12812" width="13.85546875" style="9" customWidth="1"/>
    <col min="12813" max="12813" width="13.85546875" style="9" bestFit="1" customWidth="1"/>
    <col min="12814" max="12814" width="16" style="9" customWidth="1"/>
    <col min="12815" max="12815" width="13" style="9" customWidth="1"/>
    <col min="12816" max="12816" width="13.42578125" style="9" bestFit="1" customWidth="1"/>
    <col min="12817" max="12817" width="10.7109375" style="9" bestFit="1" customWidth="1"/>
    <col min="12818" max="12818" width="12" style="9" bestFit="1" customWidth="1"/>
    <col min="12819" max="12819" width="14.7109375" style="9" bestFit="1" customWidth="1"/>
    <col min="12820" max="12820" width="15.28515625" style="9" customWidth="1"/>
    <col min="12821" max="12821" width="12.28515625" style="9" customWidth="1"/>
    <col min="12822" max="12822" width="8" style="9" bestFit="1" customWidth="1"/>
    <col min="12823" max="12824" width="13" style="9" bestFit="1" customWidth="1"/>
    <col min="12825" max="12825" width="8.85546875" style="9" bestFit="1" customWidth="1"/>
    <col min="12826" max="12826" width="16" style="9" customWidth="1"/>
    <col min="12827" max="12827" width="11.28515625" style="9" customWidth="1"/>
    <col min="12828" max="12828" width="13" style="9" bestFit="1" customWidth="1"/>
    <col min="12829" max="12829" width="14.42578125" style="9" customWidth="1"/>
    <col min="12830" max="12830" width="13" style="9" bestFit="1" customWidth="1"/>
    <col min="12831" max="12831" width="16" style="9" customWidth="1"/>
    <col min="12832" max="12832" width="11" style="9" bestFit="1" customWidth="1"/>
    <col min="12833" max="12833" width="12.140625" style="9" bestFit="1" customWidth="1"/>
    <col min="12834" max="12834" width="13.7109375" style="9" bestFit="1" customWidth="1"/>
    <col min="12835" max="13024" width="10.7109375" style="9"/>
    <col min="13025" max="13025" width="3.140625" style="9" bestFit="1" customWidth="1"/>
    <col min="13026" max="13026" width="17" style="9" bestFit="1" customWidth="1"/>
    <col min="13027" max="13027" width="17.7109375" style="9" customWidth="1"/>
    <col min="13028" max="13028" width="9.85546875" style="9" customWidth="1"/>
    <col min="13029" max="13029" width="10.85546875" style="9" customWidth="1"/>
    <col min="13030" max="13030" width="32.42578125" style="9" bestFit="1" customWidth="1"/>
    <col min="13031" max="13040" width="16" style="9" customWidth="1"/>
    <col min="13041" max="13041" width="14.140625" style="9" bestFit="1" customWidth="1"/>
    <col min="13042" max="13042" width="13.42578125" style="9" bestFit="1" customWidth="1"/>
    <col min="13043" max="13043" width="15.42578125" style="9" bestFit="1" customWidth="1"/>
    <col min="13044" max="13044" width="13.42578125" style="9" bestFit="1" customWidth="1"/>
    <col min="13045" max="13045" width="14.7109375" style="9" customWidth="1"/>
    <col min="13046" max="13055" width="16" style="9" customWidth="1"/>
    <col min="13056" max="13056" width="13.85546875" style="9" customWidth="1"/>
    <col min="13057" max="13057" width="13.42578125" style="9" customWidth="1"/>
    <col min="13058" max="13058" width="12.7109375" style="9" customWidth="1"/>
    <col min="13059" max="13059" width="15.7109375" style="9" bestFit="1" customWidth="1"/>
    <col min="13060" max="13060" width="14.140625" style="9" customWidth="1"/>
    <col min="13061" max="13061" width="15.85546875" style="9" bestFit="1" customWidth="1"/>
    <col min="13062" max="13062" width="13.85546875" style="9" bestFit="1" customWidth="1"/>
    <col min="13063" max="13063" width="12.85546875" style="9" customWidth="1"/>
    <col min="13064" max="13064" width="16" style="9" customWidth="1"/>
    <col min="13065" max="13065" width="11.42578125" style="9" bestFit="1" customWidth="1"/>
    <col min="13066" max="13066" width="14.85546875" style="9" bestFit="1" customWidth="1"/>
    <col min="13067" max="13067" width="13.85546875" style="9" bestFit="1" customWidth="1"/>
    <col min="13068" max="13068" width="13.85546875" style="9" customWidth="1"/>
    <col min="13069" max="13069" width="13.85546875" style="9" bestFit="1" customWidth="1"/>
    <col min="13070" max="13070" width="16" style="9" customWidth="1"/>
    <col min="13071" max="13071" width="13" style="9" customWidth="1"/>
    <col min="13072" max="13072" width="13.42578125" style="9" bestFit="1" customWidth="1"/>
    <col min="13073" max="13073" width="10.7109375" style="9" bestFit="1" customWidth="1"/>
    <col min="13074" max="13074" width="12" style="9" bestFit="1" customWidth="1"/>
    <col min="13075" max="13075" width="14.7109375" style="9" bestFit="1" customWidth="1"/>
    <col min="13076" max="13076" width="15.28515625" style="9" customWidth="1"/>
    <col min="13077" max="13077" width="12.28515625" style="9" customWidth="1"/>
    <col min="13078" max="13078" width="8" style="9" bestFit="1" customWidth="1"/>
    <col min="13079" max="13080" width="13" style="9" bestFit="1" customWidth="1"/>
    <col min="13081" max="13081" width="8.85546875" style="9" bestFit="1" customWidth="1"/>
    <col min="13082" max="13082" width="16" style="9" customWidth="1"/>
    <col min="13083" max="13083" width="11.28515625" style="9" customWidth="1"/>
    <col min="13084" max="13084" width="13" style="9" bestFit="1" customWidth="1"/>
    <col min="13085" max="13085" width="14.42578125" style="9" customWidth="1"/>
    <col min="13086" max="13086" width="13" style="9" bestFit="1" customWidth="1"/>
    <col min="13087" max="13087" width="16" style="9" customWidth="1"/>
    <col min="13088" max="13088" width="11" style="9" bestFit="1" customWidth="1"/>
    <col min="13089" max="13089" width="12.140625" style="9" bestFit="1" customWidth="1"/>
    <col min="13090" max="13090" width="13.7109375" style="9" bestFit="1" customWidth="1"/>
    <col min="13091" max="13280" width="10.7109375" style="9"/>
    <col min="13281" max="13281" width="3.140625" style="9" bestFit="1" customWidth="1"/>
    <col min="13282" max="13282" width="17" style="9" bestFit="1" customWidth="1"/>
    <col min="13283" max="13283" width="17.7109375" style="9" customWidth="1"/>
    <col min="13284" max="13284" width="9.85546875" style="9" customWidth="1"/>
    <col min="13285" max="13285" width="10.85546875" style="9" customWidth="1"/>
    <col min="13286" max="13286" width="32.42578125" style="9" bestFit="1" customWidth="1"/>
    <col min="13287" max="13296" width="16" style="9" customWidth="1"/>
    <col min="13297" max="13297" width="14.140625" style="9" bestFit="1" customWidth="1"/>
    <col min="13298" max="13298" width="13.42578125" style="9" bestFit="1" customWidth="1"/>
    <col min="13299" max="13299" width="15.42578125" style="9" bestFit="1" customWidth="1"/>
    <col min="13300" max="13300" width="13.42578125" style="9" bestFit="1" customWidth="1"/>
    <col min="13301" max="13301" width="14.7109375" style="9" customWidth="1"/>
    <col min="13302" max="13311" width="16" style="9" customWidth="1"/>
    <col min="13312" max="13312" width="13.85546875" style="9" customWidth="1"/>
    <col min="13313" max="13313" width="13.42578125" style="9" customWidth="1"/>
    <col min="13314" max="13314" width="12.7109375" style="9" customWidth="1"/>
    <col min="13315" max="13315" width="15.7109375" style="9" bestFit="1" customWidth="1"/>
    <col min="13316" max="13316" width="14.140625" style="9" customWidth="1"/>
    <col min="13317" max="13317" width="15.85546875" style="9" bestFit="1" customWidth="1"/>
    <col min="13318" max="13318" width="13.85546875" style="9" bestFit="1" customWidth="1"/>
    <col min="13319" max="13319" width="12.85546875" style="9" customWidth="1"/>
    <col min="13320" max="13320" width="16" style="9" customWidth="1"/>
    <col min="13321" max="13321" width="11.42578125" style="9" bestFit="1" customWidth="1"/>
    <col min="13322" max="13322" width="14.85546875" style="9" bestFit="1" customWidth="1"/>
    <col min="13323" max="13323" width="13.85546875" style="9" bestFit="1" customWidth="1"/>
    <col min="13324" max="13324" width="13.85546875" style="9" customWidth="1"/>
    <col min="13325" max="13325" width="13.85546875" style="9" bestFit="1" customWidth="1"/>
    <col min="13326" max="13326" width="16" style="9" customWidth="1"/>
    <col min="13327" max="13327" width="13" style="9" customWidth="1"/>
    <col min="13328" max="13328" width="13.42578125" style="9" bestFit="1" customWidth="1"/>
    <col min="13329" max="13329" width="10.7109375" style="9" bestFit="1" customWidth="1"/>
    <col min="13330" max="13330" width="12" style="9" bestFit="1" customWidth="1"/>
    <col min="13331" max="13331" width="14.7109375" style="9" bestFit="1" customWidth="1"/>
    <col min="13332" max="13332" width="15.28515625" style="9" customWidth="1"/>
    <col min="13333" max="13333" width="12.28515625" style="9" customWidth="1"/>
    <col min="13334" max="13334" width="8" style="9" bestFit="1" customWidth="1"/>
    <col min="13335" max="13336" width="13" style="9" bestFit="1" customWidth="1"/>
    <col min="13337" max="13337" width="8.85546875" style="9" bestFit="1" customWidth="1"/>
    <col min="13338" max="13338" width="16" style="9" customWidth="1"/>
    <col min="13339" max="13339" width="11.28515625" style="9" customWidth="1"/>
    <col min="13340" max="13340" width="13" style="9" bestFit="1" customWidth="1"/>
    <col min="13341" max="13341" width="14.42578125" style="9" customWidth="1"/>
    <col min="13342" max="13342" width="13" style="9" bestFit="1" customWidth="1"/>
    <col min="13343" max="13343" width="16" style="9" customWidth="1"/>
    <col min="13344" max="13344" width="11" style="9" bestFit="1" customWidth="1"/>
    <col min="13345" max="13345" width="12.140625" style="9" bestFit="1" customWidth="1"/>
    <col min="13346" max="13346" width="13.7109375" style="9" bestFit="1" customWidth="1"/>
    <col min="13347" max="13536" width="10.7109375" style="9"/>
    <col min="13537" max="13537" width="3.140625" style="9" bestFit="1" customWidth="1"/>
    <col min="13538" max="13538" width="17" style="9" bestFit="1" customWidth="1"/>
    <col min="13539" max="13539" width="17.7109375" style="9" customWidth="1"/>
    <col min="13540" max="13540" width="9.85546875" style="9" customWidth="1"/>
    <col min="13541" max="13541" width="10.85546875" style="9" customWidth="1"/>
    <col min="13542" max="13542" width="32.42578125" style="9" bestFit="1" customWidth="1"/>
    <col min="13543" max="13552" width="16" style="9" customWidth="1"/>
    <col min="13553" max="13553" width="14.140625" style="9" bestFit="1" customWidth="1"/>
    <col min="13554" max="13554" width="13.42578125" style="9" bestFit="1" customWidth="1"/>
    <col min="13555" max="13555" width="15.42578125" style="9" bestFit="1" customWidth="1"/>
    <col min="13556" max="13556" width="13.42578125" style="9" bestFit="1" customWidth="1"/>
    <col min="13557" max="13557" width="14.7109375" style="9" customWidth="1"/>
    <col min="13558" max="13567" width="16" style="9" customWidth="1"/>
    <col min="13568" max="13568" width="13.85546875" style="9" customWidth="1"/>
    <col min="13569" max="13569" width="13.42578125" style="9" customWidth="1"/>
    <col min="13570" max="13570" width="12.7109375" style="9" customWidth="1"/>
    <col min="13571" max="13571" width="15.7109375" style="9" bestFit="1" customWidth="1"/>
    <col min="13572" max="13572" width="14.140625" style="9" customWidth="1"/>
    <col min="13573" max="13573" width="15.85546875" style="9" bestFit="1" customWidth="1"/>
    <col min="13574" max="13574" width="13.85546875" style="9" bestFit="1" customWidth="1"/>
    <col min="13575" max="13575" width="12.85546875" style="9" customWidth="1"/>
    <col min="13576" max="13576" width="16" style="9" customWidth="1"/>
    <col min="13577" max="13577" width="11.42578125" style="9" bestFit="1" customWidth="1"/>
    <col min="13578" max="13578" width="14.85546875" style="9" bestFit="1" customWidth="1"/>
    <col min="13579" max="13579" width="13.85546875" style="9" bestFit="1" customWidth="1"/>
    <col min="13580" max="13580" width="13.85546875" style="9" customWidth="1"/>
    <col min="13581" max="13581" width="13.85546875" style="9" bestFit="1" customWidth="1"/>
    <col min="13582" max="13582" width="16" style="9" customWidth="1"/>
    <col min="13583" max="13583" width="13" style="9" customWidth="1"/>
    <col min="13584" max="13584" width="13.42578125" style="9" bestFit="1" customWidth="1"/>
    <col min="13585" max="13585" width="10.7109375" style="9" bestFit="1" customWidth="1"/>
    <col min="13586" max="13586" width="12" style="9" bestFit="1" customWidth="1"/>
    <col min="13587" max="13587" width="14.7109375" style="9" bestFit="1" customWidth="1"/>
    <col min="13588" max="13588" width="15.28515625" style="9" customWidth="1"/>
    <col min="13589" max="13589" width="12.28515625" style="9" customWidth="1"/>
    <col min="13590" max="13590" width="8" style="9" bestFit="1" customWidth="1"/>
    <col min="13591" max="13592" width="13" style="9" bestFit="1" customWidth="1"/>
    <col min="13593" max="13593" width="8.85546875" style="9" bestFit="1" customWidth="1"/>
    <col min="13594" max="13594" width="16" style="9" customWidth="1"/>
    <col min="13595" max="13595" width="11.28515625" style="9" customWidth="1"/>
    <col min="13596" max="13596" width="13" style="9" bestFit="1" customWidth="1"/>
    <col min="13597" max="13597" width="14.42578125" style="9" customWidth="1"/>
    <col min="13598" max="13598" width="13" style="9" bestFit="1" customWidth="1"/>
    <col min="13599" max="13599" width="16" style="9" customWidth="1"/>
    <col min="13600" max="13600" width="11" style="9" bestFit="1" customWidth="1"/>
    <col min="13601" max="13601" width="12.140625" style="9" bestFit="1" customWidth="1"/>
    <col min="13602" max="13602" width="13.7109375" style="9" bestFit="1" customWidth="1"/>
    <col min="13603" max="13792" width="10.7109375" style="9"/>
    <col min="13793" max="13793" width="3.140625" style="9" bestFit="1" customWidth="1"/>
    <col min="13794" max="13794" width="17" style="9" bestFit="1" customWidth="1"/>
    <col min="13795" max="13795" width="17.7109375" style="9" customWidth="1"/>
    <col min="13796" max="13796" width="9.85546875" style="9" customWidth="1"/>
    <col min="13797" max="13797" width="10.85546875" style="9" customWidth="1"/>
    <col min="13798" max="13798" width="32.42578125" style="9" bestFit="1" customWidth="1"/>
    <col min="13799" max="13808" width="16" style="9" customWidth="1"/>
    <col min="13809" max="13809" width="14.140625" style="9" bestFit="1" customWidth="1"/>
    <col min="13810" max="13810" width="13.42578125" style="9" bestFit="1" customWidth="1"/>
    <col min="13811" max="13811" width="15.42578125" style="9" bestFit="1" customWidth="1"/>
    <col min="13812" max="13812" width="13.42578125" style="9" bestFit="1" customWidth="1"/>
    <col min="13813" max="13813" width="14.7109375" style="9" customWidth="1"/>
    <col min="13814" max="13823" width="16" style="9" customWidth="1"/>
    <col min="13824" max="13824" width="13.85546875" style="9" customWidth="1"/>
    <col min="13825" max="13825" width="13.42578125" style="9" customWidth="1"/>
    <col min="13826" max="13826" width="12.7109375" style="9" customWidth="1"/>
    <col min="13827" max="13827" width="15.7109375" style="9" bestFit="1" customWidth="1"/>
    <col min="13828" max="13828" width="14.140625" style="9" customWidth="1"/>
    <col min="13829" max="13829" width="15.85546875" style="9" bestFit="1" customWidth="1"/>
    <col min="13830" max="13830" width="13.85546875" style="9" bestFit="1" customWidth="1"/>
    <col min="13831" max="13831" width="12.85546875" style="9" customWidth="1"/>
    <col min="13832" max="13832" width="16" style="9" customWidth="1"/>
    <col min="13833" max="13833" width="11.42578125" style="9" bestFit="1" customWidth="1"/>
    <col min="13834" max="13834" width="14.85546875" style="9" bestFit="1" customWidth="1"/>
    <col min="13835" max="13835" width="13.85546875" style="9" bestFit="1" customWidth="1"/>
    <col min="13836" max="13836" width="13.85546875" style="9" customWidth="1"/>
    <col min="13837" max="13837" width="13.85546875" style="9" bestFit="1" customWidth="1"/>
    <col min="13838" max="13838" width="16" style="9" customWidth="1"/>
    <col min="13839" max="13839" width="13" style="9" customWidth="1"/>
    <col min="13840" max="13840" width="13.42578125" style="9" bestFit="1" customWidth="1"/>
    <col min="13841" max="13841" width="10.7109375" style="9" bestFit="1" customWidth="1"/>
    <col min="13842" max="13842" width="12" style="9" bestFit="1" customWidth="1"/>
    <col min="13843" max="13843" width="14.7109375" style="9" bestFit="1" customWidth="1"/>
    <col min="13844" max="13844" width="15.28515625" style="9" customWidth="1"/>
    <col min="13845" max="13845" width="12.28515625" style="9" customWidth="1"/>
    <col min="13846" max="13846" width="8" style="9" bestFit="1" customWidth="1"/>
    <col min="13847" max="13848" width="13" style="9" bestFit="1" customWidth="1"/>
    <col min="13849" max="13849" width="8.85546875" style="9" bestFit="1" customWidth="1"/>
    <col min="13850" max="13850" width="16" style="9" customWidth="1"/>
    <col min="13851" max="13851" width="11.28515625" style="9" customWidth="1"/>
    <col min="13852" max="13852" width="13" style="9" bestFit="1" customWidth="1"/>
    <col min="13853" max="13853" width="14.42578125" style="9" customWidth="1"/>
    <col min="13854" max="13854" width="13" style="9" bestFit="1" customWidth="1"/>
    <col min="13855" max="13855" width="16" style="9" customWidth="1"/>
    <col min="13856" max="13856" width="11" style="9" bestFit="1" customWidth="1"/>
    <col min="13857" max="13857" width="12.140625" style="9" bestFit="1" customWidth="1"/>
    <col min="13858" max="13858" width="13.7109375" style="9" bestFit="1" customWidth="1"/>
    <col min="13859" max="14048" width="10.7109375" style="9"/>
    <col min="14049" max="14049" width="3.140625" style="9" bestFit="1" customWidth="1"/>
    <col min="14050" max="14050" width="17" style="9" bestFit="1" customWidth="1"/>
    <col min="14051" max="14051" width="17.7109375" style="9" customWidth="1"/>
    <col min="14052" max="14052" width="9.85546875" style="9" customWidth="1"/>
    <col min="14053" max="14053" width="10.85546875" style="9" customWidth="1"/>
    <col min="14054" max="14054" width="32.42578125" style="9" bestFit="1" customWidth="1"/>
    <col min="14055" max="14064" width="16" style="9" customWidth="1"/>
    <col min="14065" max="14065" width="14.140625" style="9" bestFit="1" customWidth="1"/>
    <col min="14066" max="14066" width="13.42578125" style="9" bestFit="1" customWidth="1"/>
    <col min="14067" max="14067" width="15.42578125" style="9" bestFit="1" customWidth="1"/>
    <col min="14068" max="14068" width="13.42578125" style="9" bestFit="1" customWidth="1"/>
    <col min="14069" max="14069" width="14.7109375" style="9" customWidth="1"/>
    <col min="14070" max="14079" width="16" style="9" customWidth="1"/>
    <col min="14080" max="14080" width="13.85546875" style="9" customWidth="1"/>
    <col min="14081" max="14081" width="13.42578125" style="9" customWidth="1"/>
    <col min="14082" max="14082" width="12.7109375" style="9" customWidth="1"/>
    <col min="14083" max="14083" width="15.7109375" style="9" bestFit="1" customWidth="1"/>
    <col min="14084" max="14084" width="14.140625" style="9" customWidth="1"/>
    <col min="14085" max="14085" width="15.85546875" style="9" bestFit="1" customWidth="1"/>
    <col min="14086" max="14086" width="13.85546875" style="9" bestFit="1" customWidth="1"/>
    <col min="14087" max="14087" width="12.85546875" style="9" customWidth="1"/>
    <col min="14088" max="14088" width="16" style="9" customWidth="1"/>
    <col min="14089" max="14089" width="11.42578125" style="9" bestFit="1" customWidth="1"/>
    <col min="14090" max="14090" width="14.85546875" style="9" bestFit="1" customWidth="1"/>
    <col min="14091" max="14091" width="13.85546875" style="9" bestFit="1" customWidth="1"/>
    <col min="14092" max="14092" width="13.85546875" style="9" customWidth="1"/>
    <col min="14093" max="14093" width="13.85546875" style="9" bestFit="1" customWidth="1"/>
    <col min="14094" max="14094" width="16" style="9" customWidth="1"/>
    <col min="14095" max="14095" width="13" style="9" customWidth="1"/>
    <col min="14096" max="14096" width="13.42578125" style="9" bestFit="1" customWidth="1"/>
    <col min="14097" max="14097" width="10.7109375" style="9" bestFit="1" customWidth="1"/>
    <col min="14098" max="14098" width="12" style="9" bestFit="1" customWidth="1"/>
    <col min="14099" max="14099" width="14.7109375" style="9" bestFit="1" customWidth="1"/>
    <col min="14100" max="14100" width="15.28515625" style="9" customWidth="1"/>
    <col min="14101" max="14101" width="12.28515625" style="9" customWidth="1"/>
    <col min="14102" max="14102" width="8" style="9" bestFit="1" customWidth="1"/>
    <col min="14103" max="14104" width="13" style="9" bestFit="1" customWidth="1"/>
    <col min="14105" max="14105" width="8.85546875" style="9" bestFit="1" customWidth="1"/>
    <col min="14106" max="14106" width="16" style="9" customWidth="1"/>
    <col min="14107" max="14107" width="11.28515625" style="9" customWidth="1"/>
    <col min="14108" max="14108" width="13" style="9" bestFit="1" customWidth="1"/>
    <col min="14109" max="14109" width="14.42578125" style="9" customWidth="1"/>
    <col min="14110" max="14110" width="13" style="9" bestFit="1" customWidth="1"/>
    <col min="14111" max="14111" width="16" style="9" customWidth="1"/>
    <col min="14112" max="14112" width="11" style="9" bestFit="1" customWidth="1"/>
    <col min="14113" max="14113" width="12.140625" style="9" bestFit="1" customWidth="1"/>
    <col min="14114" max="14114" width="13.7109375" style="9" bestFit="1" customWidth="1"/>
    <col min="14115" max="14304" width="10.7109375" style="9"/>
    <col min="14305" max="14305" width="3.140625" style="9" bestFit="1" customWidth="1"/>
    <col min="14306" max="14306" width="17" style="9" bestFit="1" customWidth="1"/>
    <col min="14307" max="14307" width="17.7109375" style="9" customWidth="1"/>
    <col min="14308" max="14308" width="9.85546875" style="9" customWidth="1"/>
    <col min="14309" max="14309" width="10.85546875" style="9" customWidth="1"/>
    <col min="14310" max="14310" width="32.42578125" style="9" bestFit="1" customWidth="1"/>
    <col min="14311" max="14320" width="16" style="9" customWidth="1"/>
    <col min="14321" max="14321" width="14.140625" style="9" bestFit="1" customWidth="1"/>
    <col min="14322" max="14322" width="13.42578125" style="9" bestFit="1" customWidth="1"/>
    <col min="14323" max="14323" width="15.42578125" style="9" bestFit="1" customWidth="1"/>
    <col min="14324" max="14324" width="13.42578125" style="9" bestFit="1" customWidth="1"/>
    <col min="14325" max="14325" width="14.7109375" style="9" customWidth="1"/>
    <col min="14326" max="14335" width="16" style="9" customWidth="1"/>
    <col min="14336" max="14336" width="13.85546875" style="9" customWidth="1"/>
    <col min="14337" max="14337" width="13.42578125" style="9" customWidth="1"/>
    <col min="14338" max="14338" width="12.7109375" style="9" customWidth="1"/>
    <col min="14339" max="14339" width="15.7109375" style="9" bestFit="1" customWidth="1"/>
    <col min="14340" max="14340" width="14.140625" style="9" customWidth="1"/>
    <col min="14341" max="14341" width="15.85546875" style="9" bestFit="1" customWidth="1"/>
    <col min="14342" max="14342" width="13.85546875" style="9" bestFit="1" customWidth="1"/>
    <col min="14343" max="14343" width="12.85546875" style="9" customWidth="1"/>
    <col min="14344" max="14344" width="16" style="9" customWidth="1"/>
    <col min="14345" max="14345" width="11.42578125" style="9" bestFit="1" customWidth="1"/>
    <col min="14346" max="14346" width="14.85546875" style="9" bestFit="1" customWidth="1"/>
    <col min="14347" max="14347" width="13.85546875" style="9" bestFit="1" customWidth="1"/>
    <col min="14348" max="14348" width="13.85546875" style="9" customWidth="1"/>
    <col min="14349" max="14349" width="13.85546875" style="9" bestFit="1" customWidth="1"/>
    <col min="14350" max="14350" width="16" style="9" customWidth="1"/>
    <col min="14351" max="14351" width="13" style="9" customWidth="1"/>
    <col min="14352" max="14352" width="13.42578125" style="9" bestFit="1" customWidth="1"/>
    <col min="14353" max="14353" width="10.7109375" style="9" bestFit="1" customWidth="1"/>
    <col min="14354" max="14354" width="12" style="9" bestFit="1" customWidth="1"/>
    <col min="14355" max="14355" width="14.7109375" style="9" bestFit="1" customWidth="1"/>
    <col min="14356" max="14356" width="15.28515625" style="9" customWidth="1"/>
    <col min="14357" max="14357" width="12.28515625" style="9" customWidth="1"/>
    <col min="14358" max="14358" width="8" style="9" bestFit="1" customWidth="1"/>
    <col min="14359" max="14360" width="13" style="9" bestFit="1" customWidth="1"/>
    <col min="14361" max="14361" width="8.85546875" style="9" bestFit="1" customWidth="1"/>
    <col min="14362" max="14362" width="16" style="9" customWidth="1"/>
    <col min="14363" max="14363" width="11.28515625" style="9" customWidth="1"/>
    <col min="14364" max="14364" width="13" style="9" bestFit="1" customWidth="1"/>
    <col min="14365" max="14365" width="14.42578125" style="9" customWidth="1"/>
    <col min="14366" max="14366" width="13" style="9" bestFit="1" customWidth="1"/>
    <col min="14367" max="14367" width="16" style="9" customWidth="1"/>
    <col min="14368" max="14368" width="11" style="9" bestFit="1" customWidth="1"/>
    <col min="14369" max="14369" width="12.140625" style="9" bestFit="1" customWidth="1"/>
    <col min="14370" max="14370" width="13.7109375" style="9" bestFit="1" customWidth="1"/>
    <col min="14371" max="14560" width="10.7109375" style="9"/>
    <col min="14561" max="14561" width="3.140625" style="9" bestFit="1" customWidth="1"/>
    <col min="14562" max="14562" width="17" style="9" bestFit="1" customWidth="1"/>
    <col min="14563" max="14563" width="17.7109375" style="9" customWidth="1"/>
    <col min="14564" max="14564" width="9.85546875" style="9" customWidth="1"/>
    <col min="14565" max="14565" width="10.85546875" style="9" customWidth="1"/>
    <col min="14566" max="14566" width="32.42578125" style="9" bestFit="1" customWidth="1"/>
    <col min="14567" max="14576" width="16" style="9" customWidth="1"/>
    <col min="14577" max="14577" width="14.140625" style="9" bestFit="1" customWidth="1"/>
    <col min="14578" max="14578" width="13.42578125" style="9" bestFit="1" customWidth="1"/>
    <col min="14579" max="14579" width="15.42578125" style="9" bestFit="1" customWidth="1"/>
    <col min="14580" max="14580" width="13.42578125" style="9" bestFit="1" customWidth="1"/>
    <col min="14581" max="14581" width="14.7109375" style="9" customWidth="1"/>
    <col min="14582" max="14591" width="16" style="9" customWidth="1"/>
    <col min="14592" max="14592" width="13.85546875" style="9" customWidth="1"/>
    <col min="14593" max="14593" width="13.42578125" style="9" customWidth="1"/>
    <col min="14594" max="14594" width="12.7109375" style="9" customWidth="1"/>
    <col min="14595" max="14595" width="15.7109375" style="9" bestFit="1" customWidth="1"/>
    <col min="14596" max="14596" width="14.140625" style="9" customWidth="1"/>
    <col min="14597" max="14597" width="15.85546875" style="9" bestFit="1" customWidth="1"/>
    <col min="14598" max="14598" width="13.85546875" style="9" bestFit="1" customWidth="1"/>
    <col min="14599" max="14599" width="12.85546875" style="9" customWidth="1"/>
    <col min="14600" max="14600" width="16" style="9" customWidth="1"/>
    <col min="14601" max="14601" width="11.42578125" style="9" bestFit="1" customWidth="1"/>
    <col min="14602" max="14602" width="14.85546875" style="9" bestFit="1" customWidth="1"/>
    <col min="14603" max="14603" width="13.85546875" style="9" bestFit="1" customWidth="1"/>
    <col min="14604" max="14604" width="13.85546875" style="9" customWidth="1"/>
    <col min="14605" max="14605" width="13.85546875" style="9" bestFit="1" customWidth="1"/>
    <col min="14606" max="14606" width="16" style="9" customWidth="1"/>
    <col min="14607" max="14607" width="13" style="9" customWidth="1"/>
    <col min="14608" max="14608" width="13.42578125" style="9" bestFit="1" customWidth="1"/>
    <col min="14609" max="14609" width="10.7109375" style="9" bestFit="1" customWidth="1"/>
    <col min="14610" max="14610" width="12" style="9" bestFit="1" customWidth="1"/>
    <col min="14611" max="14611" width="14.7109375" style="9" bestFit="1" customWidth="1"/>
    <col min="14612" max="14612" width="15.28515625" style="9" customWidth="1"/>
    <col min="14613" max="14613" width="12.28515625" style="9" customWidth="1"/>
    <col min="14614" max="14614" width="8" style="9" bestFit="1" customWidth="1"/>
    <col min="14615" max="14616" width="13" style="9" bestFit="1" customWidth="1"/>
    <col min="14617" max="14617" width="8.85546875" style="9" bestFit="1" customWidth="1"/>
    <col min="14618" max="14618" width="16" style="9" customWidth="1"/>
    <col min="14619" max="14619" width="11.28515625" style="9" customWidth="1"/>
    <col min="14620" max="14620" width="13" style="9" bestFit="1" customWidth="1"/>
    <col min="14621" max="14621" width="14.42578125" style="9" customWidth="1"/>
    <col min="14622" max="14622" width="13" style="9" bestFit="1" customWidth="1"/>
    <col min="14623" max="14623" width="16" style="9" customWidth="1"/>
    <col min="14624" max="14624" width="11" style="9" bestFit="1" customWidth="1"/>
    <col min="14625" max="14625" width="12.140625" style="9" bestFit="1" customWidth="1"/>
    <col min="14626" max="14626" width="13.7109375" style="9" bestFit="1" customWidth="1"/>
    <col min="14627" max="14816" width="10.7109375" style="9"/>
    <col min="14817" max="14817" width="3.140625" style="9" bestFit="1" customWidth="1"/>
    <col min="14818" max="14818" width="17" style="9" bestFit="1" customWidth="1"/>
    <col min="14819" max="14819" width="17.7109375" style="9" customWidth="1"/>
    <col min="14820" max="14820" width="9.85546875" style="9" customWidth="1"/>
    <col min="14821" max="14821" width="10.85546875" style="9" customWidth="1"/>
    <col min="14822" max="14822" width="32.42578125" style="9" bestFit="1" customWidth="1"/>
    <col min="14823" max="14832" width="16" style="9" customWidth="1"/>
    <col min="14833" max="14833" width="14.140625" style="9" bestFit="1" customWidth="1"/>
    <col min="14834" max="14834" width="13.42578125" style="9" bestFit="1" customWidth="1"/>
    <col min="14835" max="14835" width="15.42578125" style="9" bestFit="1" customWidth="1"/>
    <col min="14836" max="14836" width="13.42578125" style="9" bestFit="1" customWidth="1"/>
    <col min="14837" max="14837" width="14.7109375" style="9" customWidth="1"/>
    <col min="14838" max="14847" width="16" style="9" customWidth="1"/>
    <col min="14848" max="14848" width="13.85546875" style="9" customWidth="1"/>
    <col min="14849" max="14849" width="13.42578125" style="9" customWidth="1"/>
    <col min="14850" max="14850" width="12.7109375" style="9" customWidth="1"/>
    <col min="14851" max="14851" width="15.7109375" style="9" bestFit="1" customWidth="1"/>
    <col min="14852" max="14852" width="14.140625" style="9" customWidth="1"/>
    <col min="14853" max="14853" width="15.85546875" style="9" bestFit="1" customWidth="1"/>
    <col min="14854" max="14854" width="13.85546875" style="9" bestFit="1" customWidth="1"/>
    <col min="14855" max="14855" width="12.85546875" style="9" customWidth="1"/>
    <col min="14856" max="14856" width="16" style="9" customWidth="1"/>
    <col min="14857" max="14857" width="11.42578125" style="9" bestFit="1" customWidth="1"/>
    <col min="14858" max="14858" width="14.85546875" style="9" bestFit="1" customWidth="1"/>
    <col min="14859" max="14859" width="13.85546875" style="9" bestFit="1" customWidth="1"/>
    <col min="14860" max="14860" width="13.85546875" style="9" customWidth="1"/>
    <col min="14861" max="14861" width="13.85546875" style="9" bestFit="1" customWidth="1"/>
    <col min="14862" max="14862" width="16" style="9" customWidth="1"/>
    <col min="14863" max="14863" width="13" style="9" customWidth="1"/>
    <col min="14864" max="14864" width="13.42578125" style="9" bestFit="1" customWidth="1"/>
    <col min="14865" max="14865" width="10.7109375" style="9" bestFit="1" customWidth="1"/>
    <col min="14866" max="14866" width="12" style="9" bestFit="1" customWidth="1"/>
    <col min="14867" max="14867" width="14.7109375" style="9" bestFit="1" customWidth="1"/>
    <col min="14868" max="14868" width="15.28515625" style="9" customWidth="1"/>
    <col min="14869" max="14869" width="12.28515625" style="9" customWidth="1"/>
    <col min="14870" max="14870" width="8" style="9" bestFit="1" customWidth="1"/>
    <col min="14871" max="14872" width="13" style="9" bestFit="1" customWidth="1"/>
    <col min="14873" max="14873" width="8.85546875" style="9" bestFit="1" customWidth="1"/>
    <col min="14874" max="14874" width="16" style="9" customWidth="1"/>
    <col min="14875" max="14875" width="11.28515625" style="9" customWidth="1"/>
    <col min="14876" max="14876" width="13" style="9" bestFit="1" customWidth="1"/>
    <col min="14877" max="14877" width="14.42578125" style="9" customWidth="1"/>
    <col min="14878" max="14878" width="13" style="9" bestFit="1" customWidth="1"/>
    <col min="14879" max="14879" width="16" style="9" customWidth="1"/>
    <col min="14880" max="14880" width="11" style="9" bestFit="1" customWidth="1"/>
    <col min="14881" max="14881" width="12.140625" style="9" bestFit="1" customWidth="1"/>
    <col min="14882" max="14882" width="13.7109375" style="9" bestFit="1" customWidth="1"/>
    <col min="14883" max="15072" width="10.7109375" style="9"/>
    <col min="15073" max="15073" width="3.140625" style="9" bestFit="1" customWidth="1"/>
    <col min="15074" max="15074" width="17" style="9" bestFit="1" customWidth="1"/>
    <col min="15075" max="15075" width="17.7109375" style="9" customWidth="1"/>
    <col min="15076" max="15076" width="9.85546875" style="9" customWidth="1"/>
    <col min="15077" max="15077" width="10.85546875" style="9" customWidth="1"/>
    <col min="15078" max="15078" width="32.42578125" style="9" bestFit="1" customWidth="1"/>
    <col min="15079" max="15088" width="16" style="9" customWidth="1"/>
    <col min="15089" max="15089" width="14.140625" style="9" bestFit="1" customWidth="1"/>
    <col min="15090" max="15090" width="13.42578125" style="9" bestFit="1" customWidth="1"/>
    <col min="15091" max="15091" width="15.42578125" style="9" bestFit="1" customWidth="1"/>
    <col min="15092" max="15092" width="13.42578125" style="9" bestFit="1" customWidth="1"/>
    <col min="15093" max="15093" width="14.7109375" style="9" customWidth="1"/>
    <col min="15094" max="15103" width="16" style="9" customWidth="1"/>
    <col min="15104" max="15104" width="13.85546875" style="9" customWidth="1"/>
    <col min="15105" max="15105" width="13.42578125" style="9" customWidth="1"/>
    <col min="15106" max="15106" width="12.7109375" style="9" customWidth="1"/>
    <col min="15107" max="15107" width="15.7109375" style="9" bestFit="1" customWidth="1"/>
    <col min="15108" max="15108" width="14.140625" style="9" customWidth="1"/>
    <col min="15109" max="15109" width="15.85546875" style="9" bestFit="1" customWidth="1"/>
    <col min="15110" max="15110" width="13.85546875" style="9" bestFit="1" customWidth="1"/>
    <col min="15111" max="15111" width="12.85546875" style="9" customWidth="1"/>
    <col min="15112" max="15112" width="16" style="9" customWidth="1"/>
    <col min="15113" max="15113" width="11.42578125" style="9" bestFit="1" customWidth="1"/>
    <col min="15114" max="15114" width="14.85546875" style="9" bestFit="1" customWidth="1"/>
    <col min="15115" max="15115" width="13.85546875" style="9" bestFit="1" customWidth="1"/>
    <col min="15116" max="15116" width="13.85546875" style="9" customWidth="1"/>
    <col min="15117" max="15117" width="13.85546875" style="9" bestFit="1" customWidth="1"/>
    <col min="15118" max="15118" width="16" style="9" customWidth="1"/>
    <col min="15119" max="15119" width="13" style="9" customWidth="1"/>
    <col min="15120" max="15120" width="13.42578125" style="9" bestFit="1" customWidth="1"/>
    <col min="15121" max="15121" width="10.7109375" style="9" bestFit="1" customWidth="1"/>
    <col min="15122" max="15122" width="12" style="9" bestFit="1" customWidth="1"/>
    <col min="15123" max="15123" width="14.7109375" style="9" bestFit="1" customWidth="1"/>
    <col min="15124" max="15124" width="15.28515625" style="9" customWidth="1"/>
    <col min="15125" max="15125" width="12.28515625" style="9" customWidth="1"/>
    <col min="15126" max="15126" width="8" style="9" bestFit="1" customWidth="1"/>
    <col min="15127" max="15128" width="13" style="9" bestFit="1" customWidth="1"/>
    <col min="15129" max="15129" width="8.85546875" style="9" bestFit="1" customWidth="1"/>
    <col min="15130" max="15130" width="16" style="9" customWidth="1"/>
    <col min="15131" max="15131" width="11.28515625" style="9" customWidth="1"/>
    <col min="15132" max="15132" width="13" style="9" bestFit="1" customWidth="1"/>
    <col min="15133" max="15133" width="14.42578125" style="9" customWidth="1"/>
    <col min="15134" max="15134" width="13" style="9" bestFit="1" customWidth="1"/>
    <col min="15135" max="15135" width="16" style="9" customWidth="1"/>
    <col min="15136" max="15136" width="11" style="9" bestFit="1" customWidth="1"/>
    <col min="15137" max="15137" width="12.140625" style="9" bestFit="1" customWidth="1"/>
    <col min="15138" max="15138" width="13.7109375" style="9" bestFit="1" customWidth="1"/>
    <col min="15139" max="15328" width="10.7109375" style="9"/>
    <col min="15329" max="15329" width="3.140625" style="9" bestFit="1" customWidth="1"/>
    <col min="15330" max="15330" width="17" style="9" bestFit="1" customWidth="1"/>
    <col min="15331" max="15331" width="17.7109375" style="9" customWidth="1"/>
    <col min="15332" max="15332" width="9.85546875" style="9" customWidth="1"/>
    <col min="15333" max="15333" width="10.85546875" style="9" customWidth="1"/>
    <col min="15334" max="15334" width="32.42578125" style="9" bestFit="1" customWidth="1"/>
    <col min="15335" max="15344" width="16" style="9" customWidth="1"/>
    <col min="15345" max="15345" width="14.140625" style="9" bestFit="1" customWidth="1"/>
    <col min="15346" max="15346" width="13.42578125" style="9" bestFit="1" customWidth="1"/>
    <col min="15347" max="15347" width="15.42578125" style="9" bestFit="1" customWidth="1"/>
    <col min="15348" max="15348" width="13.42578125" style="9" bestFit="1" customWidth="1"/>
    <col min="15349" max="15349" width="14.7109375" style="9" customWidth="1"/>
    <col min="15350" max="15359" width="16" style="9" customWidth="1"/>
    <col min="15360" max="15360" width="13.85546875" style="9" customWidth="1"/>
    <col min="15361" max="15361" width="13.42578125" style="9" customWidth="1"/>
    <col min="15362" max="15362" width="12.7109375" style="9" customWidth="1"/>
    <col min="15363" max="15363" width="15.7109375" style="9" bestFit="1" customWidth="1"/>
    <col min="15364" max="15364" width="14.140625" style="9" customWidth="1"/>
    <col min="15365" max="15365" width="15.85546875" style="9" bestFit="1" customWidth="1"/>
    <col min="15366" max="15366" width="13.85546875" style="9" bestFit="1" customWidth="1"/>
    <col min="15367" max="15367" width="12.85546875" style="9" customWidth="1"/>
    <col min="15368" max="15368" width="16" style="9" customWidth="1"/>
    <col min="15369" max="15369" width="11.42578125" style="9" bestFit="1" customWidth="1"/>
    <col min="15370" max="15370" width="14.85546875" style="9" bestFit="1" customWidth="1"/>
    <col min="15371" max="15371" width="13.85546875" style="9" bestFit="1" customWidth="1"/>
    <col min="15372" max="15372" width="13.85546875" style="9" customWidth="1"/>
    <col min="15373" max="15373" width="13.85546875" style="9" bestFit="1" customWidth="1"/>
    <col min="15374" max="15374" width="16" style="9" customWidth="1"/>
    <col min="15375" max="15375" width="13" style="9" customWidth="1"/>
    <col min="15376" max="15376" width="13.42578125" style="9" bestFit="1" customWidth="1"/>
    <col min="15377" max="15377" width="10.7109375" style="9" bestFit="1" customWidth="1"/>
    <col min="15378" max="15378" width="12" style="9" bestFit="1" customWidth="1"/>
    <col min="15379" max="15379" width="14.7109375" style="9" bestFit="1" customWidth="1"/>
    <col min="15380" max="15380" width="15.28515625" style="9" customWidth="1"/>
    <col min="15381" max="15381" width="12.28515625" style="9" customWidth="1"/>
    <col min="15382" max="15382" width="8" style="9" bestFit="1" customWidth="1"/>
    <col min="15383" max="15384" width="13" style="9" bestFit="1" customWidth="1"/>
    <col min="15385" max="15385" width="8.85546875" style="9" bestFit="1" customWidth="1"/>
    <col min="15386" max="15386" width="16" style="9" customWidth="1"/>
    <col min="15387" max="15387" width="11.28515625" style="9" customWidth="1"/>
    <col min="15388" max="15388" width="13" style="9" bestFit="1" customWidth="1"/>
    <col min="15389" max="15389" width="14.42578125" style="9" customWidth="1"/>
    <col min="15390" max="15390" width="13" style="9" bestFit="1" customWidth="1"/>
    <col min="15391" max="15391" width="16" style="9" customWidth="1"/>
    <col min="15392" max="15392" width="11" style="9" bestFit="1" customWidth="1"/>
    <col min="15393" max="15393" width="12.140625" style="9" bestFit="1" customWidth="1"/>
    <col min="15394" max="15394" width="13.7109375" style="9" bestFit="1" customWidth="1"/>
    <col min="15395" max="15584" width="10.7109375" style="9"/>
    <col min="15585" max="15585" width="3.140625" style="9" bestFit="1" customWidth="1"/>
    <col min="15586" max="15586" width="17" style="9" bestFit="1" customWidth="1"/>
    <col min="15587" max="15587" width="17.7109375" style="9" customWidth="1"/>
    <col min="15588" max="15588" width="9.85546875" style="9" customWidth="1"/>
    <col min="15589" max="15589" width="10.85546875" style="9" customWidth="1"/>
    <col min="15590" max="15590" width="32.42578125" style="9" bestFit="1" customWidth="1"/>
    <col min="15591" max="15600" width="16" style="9" customWidth="1"/>
    <col min="15601" max="15601" width="14.140625" style="9" bestFit="1" customWidth="1"/>
    <col min="15602" max="15602" width="13.42578125" style="9" bestFit="1" customWidth="1"/>
    <col min="15603" max="15603" width="15.42578125" style="9" bestFit="1" customWidth="1"/>
    <col min="15604" max="15604" width="13.42578125" style="9" bestFit="1" customWidth="1"/>
    <col min="15605" max="15605" width="14.7109375" style="9" customWidth="1"/>
    <col min="15606" max="15615" width="16" style="9" customWidth="1"/>
    <col min="15616" max="15616" width="13.85546875" style="9" customWidth="1"/>
    <col min="15617" max="15617" width="13.42578125" style="9" customWidth="1"/>
    <col min="15618" max="15618" width="12.7109375" style="9" customWidth="1"/>
    <col min="15619" max="15619" width="15.7109375" style="9" bestFit="1" customWidth="1"/>
    <col min="15620" max="15620" width="14.140625" style="9" customWidth="1"/>
    <col min="15621" max="15621" width="15.85546875" style="9" bestFit="1" customWidth="1"/>
    <col min="15622" max="15622" width="13.85546875" style="9" bestFit="1" customWidth="1"/>
    <col min="15623" max="15623" width="12.85546875" style="9" customWidth="1"/>
    <col min="15624" max="15624" width="16" style="9" customWidth="1"/>
    <col min="15625" max="15625" width="11.42578125" style="9" bestFit="1" customWidth="1"/>
    <col min="15626" max="15626" width="14.85546875" style="9" bestFit="1" customWidth="1"/>
    <col min="15627" max="15627" width="13.85546875" style="9" bestFit="1" customWidth="1"/>
    <col min="15628" max="15628" width="13.85546875" style="9" customWidth="1"/>
    <col min="15629" max="15629" width="13.85546875" style="9" bestFit="1" customWidth="1"/>
    <col min="15630" max="15630" width="16" style="9" customWidth="1"/>
    <col min="15631" max="15631" width="13" style="9" customWidth="1"/>
    <col min="15632" max="15632" width="13.42578125" style="9" bestFit="1" customWidth="1"/>
    <col min="15633" max="15633" width="10.7109375" style="9" bestFit="1" customWidth="1"/>
    <col min="15634" max="15634" width="12" style="9" bestFit="1" customWidth="1"/>
    <col min="15635" max="15635" width="14.7109375" style="9" bestFit="1" customWidth="1"/>
    <col min="15636" max="15636" width="15.28515625" style="9" customWidth="1"/>
    <col min="15637" max="15637" width="12.28515625" style="9" customWidth="1"/>
    <col min="15638" max="15638" width="8" style="9" bestFit="1" customWidth="1"/>
    <col min="15639" max="15640" width="13" style="9" bestFit="1" customWidth="1"/>
    <col min="15641" max="15641" width="8.85546875" style="9" bestFit="1" customWidth="1"/>
    <col min="15642" max="15642" width="16" style="9" customWidth="1"/>
    <col min="15643" max="15643" width="11.28515625" style="9" customWidth="1"/>
    <col min="15644" max="15644" width="13" style="9" bestFit="1" customWidth="1"/>
    <col min="15645" max="15645" width="14.42578125" style="9" customWidth="1"/>
    <col min="15646" max="15646" width="13" style="9" bestFit="1" customWidth="1"/>
    <col min="15647" max="15647" width="16" style="9" customWidth="1"/>
    <col min="15648" max="15648" width="11" style="9" bestFit="1" customWidth="1"/>
    <col min="15649" max="15649" width="12.140625" style="9" bestFit="1" customWidth="1"/>
    <col min="15650" max="15650" width="13.7109375" style="9" bestFit="1" customWidth="1"/>
    <col min="15651" max="15840" width="10.7109375" style="9"/>
    <col min="15841" max="15841" width="3.140625" style="9" bestFit="1" customWidth="1"/>
    <col min="15842" max="15842" width="17" style="9" bestFit="1" customWidth="1"/>
    <col min="15843" max="15843" width="17.7109375" style="9" customWidth="1"/>
    <col min="15844" max="15844" width="9.85546875" style="9" customWidth="1"/>
    <col min="15845" max="15845" width="10.85546875" style="9" customWidth="1"/>
    <col min="15846" max="15846" width="32.42578125" style="9" bestFit="1" customWidth="1"/>
    <col min="15847" max="15856" width="16" style="9" customWidth="1"/>
    <col min="15857" max="15857" width="14.140625" style="9" bestFit="1" customWidth="1"/>
    <col min="15858" max="15858" width="13.42578125" style="9" bestFit="1" customWidth="1"/>
    <col min="15859" max="15859" width="15.42578125" style="9" bestFit="1" customWidth="1"/>
    <col min="15860" max="15860" width="13.42578125" style="9" bestFit="1" customWidth="1"/>
    <col min="15861" max="15861" width="14.7109375" style="9" customWidth="1"/>
    <col min="15862" max="15871" width="16" style="9" customWidth="1"/>
    <col min="15872" max="15872" width="13.85546875" style="9" customWidth="1"/>
    <col min="15873" max="15873" width="13.42578125" style="9" customWidth="1"/>
    <col min="15874" max="15874" width="12.7109375" style="9" customWidth="1"/>
    <col min="15875" max="15875" width="15.7109375" style="9" bestFit="1" customWidth="1"/>
    <col min="15876" max="15876" width="14.140625" style="9" customWidth="1"/>
    <col min="15877" max="15877" width="15.85546875" style="9" bestFit="1" customWidth="1"/>
    <col min="15878" max="15878" width="13.85546875" style="9" bestFit="1" customWidth="1"/>
    <col min="15879" max="15879" width="12.85546875" style="9" customWidth="1"/>
    <col min="15880" max="15880" width="16" style="9" customWidth="1"/>
    <col min="15881" max="15881" width="11.42578125" style="9" bestFit="1" customWidth="1"/>
    <col min="15882" max="15882" width="14.85546875" style="9" bestFit="1" customWidth="1"/>
    <col min="15883" max="15883" width="13.85546875" style="9" bestFit="1" customWidth="1"/>
    <col min="15884" max="15884" width="13.85546875" style="9" customWidth="1"/>
    <col min="15885" max="15885" width="13.85546875" style="9" bestFit="1" customWidth="1"/>
    <col min="15886" max="15886" width="16" style="9" customWidth="1"/>
    <col min="15887" max="15887" width="13" style="9" customWidth="1"/>
    <col min="15888" max="15888" width="13.42578125" style="9" bestFit="1" customWidth="1"/>
    <col min="15889" max="15889" width="10.7109375" style="9" bestFit="1" customWidth="1"/>
    <col min="15890" max="15890" width="12" style="9" bestFit="1" customWidth="1"/>
    <col min="15891" max="15891" width="14.7109375" style="9" bestFit="1" customWidth="1"/>
    <col min="15892" max="15892" width="15.28515625" style="9" customWidth="1"/>
    <col min="15893" max="15893" width="12.28515625" style="9" customWidth="1"/>
    <col min="15894" max="15894" width="8" style="9" bestFit="1" customWidth="1"/>
    <col min="15895" max="15896" width="13" style="9" bestFit="1" customWidth="1"/>
    <col min="15897" max="15897" width="8.85546875" style="9" bestFit="1" customWidth="1"/>
    <col min="15898" max="15898" width="16" style="9" customWidth="1"/>
    <col min="15899" max="15899" width="11.28515625" style="9" customWidth="1"/>
    <col min="15900" max="15900" width="13" style="9" bestFit="1" customWidth="1"/>
    <col min="15901" max="15901" width="14.42578125" style="9" customWidth="1"/>
    <col min="15902" max="15902" width="13" style="9" bestFit="1" customWidth="1"/>
    <col min="15903" max="15903" width="16" style="9" customWidth="1"/>
    <col min="15904" max="15904" width="11" style="9" bestFit="1" customWidth="1"/>
    <col min="15905" max="15905" width="12.140625" style="9" bestFit="1" customWidth="1"/>
    <col min="15906" max="15906" width="13.7109375" style="9" bestFit="1" customWidth="1"/>
    <col min="15907" max="16096" width="10.7109375" style="9"/>
    <col min="16097" max="16097" width="3.140625" style="9" bestFit="1" customWidth="1"/>
    <col min="16098" max="16098" width="17" style="9" bestFit="1" customWidth="1"/>
    <col min="16099" max="16099" width="17.7109375" style="9" customWidth="1"/>
    <col min="16100" max="16100" width="9.85546875" style="9" customWidth="1"/>
    <col min="16101" max="16101" width="10.85546875" style="9" customWidth="1"/>
    <col min="16102" max="16102" width="32.42578125" style="9" bestFit="1" customWidth="1"/>
    <col min="16103" max="16112" width="16" style="9" customWidth="1"/>
    <col min="16113" max="16113" width="14.140625" style="9" bestFit="1" customWidth="1"/>
    <col min="16114" max="16114" width="13.42578125" style="9" bestFit="1" customWidth="1"/>
    <col min="16115" max="16115" width="15.42578125" style="9" bestFit="1" customWidth="1"/>
    <col min="16116" max="16116" width="13.42578125" style="9" bestFit="1" customWidth="1"/>
    <col min="16117" max="16117" width="14.7109375" style="9" customWidth="1"/>
    <col min="16118" max="16127" width="16" style="9" customWidth="1"/>
    <col min="16128" max="16128" width="13.85546875" style="9" customWidth="1"/>
    <col min="16129" max="16129" width="13.42578125" style="9" customWidth="1"/>
    <col min="16130" max="16130" width="12.7109375" style="9" customWidth="1"/>
    <col min="16131" max="16131" width="15.7109375" style="9" bestFit="1" customWidth="1"/>
    <col min="16132" max="16132" width="14.140625" style="9" customWidth="1"/>
    <col min="16133" max="16133" width="15.85546875" style="9" bestFit="1" customWidth="1"/>
    <col min="16134" max="16134" width="13.85546875" style="9" bestFit="1" customWidth="1"/>
    <col min="16135" max="16135" width="12.85546875" style="9" customWidth="1"/>
    <col min="16136" max="16136" width="16" style="9" customWidth="1"/>
    <col min="16137" max="16137" width="11.42578125" style="9" bestFit="1" customWidth="1"/>
    <col min="16138" max="16138" width="14.85546875" style="9" bestFit="1" customWidth="1"/>
    <col min="16139" max="16139" width="13.85546875" style="9" bestFit="1" customWidth="1"/>
    <col min="16140" max="16140" width="13.85546875" style="9" customWidth="1"/>
    <col min="16141" max="16141" width="13.85546875" style="9" bestFit="1" customWidth="1"/>
    <col min="16142" max="16142" width="16" style="9" customWidth="1"/>
    <col min="16143" max="16143" width="13" style="9" customWidth="1"/>
    <col min="16144" max="16144" width="13.42578125" style="9" bestFit="1" customWidth="1"/>
    <col min="16145" max="16145" width="10.7109375" style="9" bestFit="1" customWidth="1"/>
    <col min="16146" max="16146" width="12" style="9" bestFit="1" customWidth="1"/>
    <col min="16147" max="16147" width="14.7109375" style="9" bestFit="1" customWidth="1"/>
    <col min="16148" max="16148" width="15.28515625" style="9" customWidth="1"/>
    <col min="16149" max="16149" width="12.28515625" style="9" customWidth="1"/>
    <col min="16150" max="16150" width="8" style="9" bestFit="1" customWidth="1"/>
    <col min="16151" max="16152" width="13" style="9" bestFit="1" customWidth="1"/>
    <col min="16153" max="16153" width="8.85546875" style="9" bestFit="1" customWidth="1"/>
    <col min="16154" max="16154" width="16" style="9" customWidth="1"/>
    <col min="16155" max="16155" width="11.28515625" style="9" customWidth="1"/>
    <col min="16156" max="16156" width="13" style="9" bestFit="1" customWidth="1"/>
    <col min="16157" max="16157" width="14.42578125" style="9" customWidth="1"/>
    <col min="16158" max="16158" width="13" style="9" bestFit="1" customWidth="1"/>
    <col min="16159" max="16159" width="16" style="9" customWidth="1"/>
    <col min="16160" max="16160" width="11" style="9" bestFit="1" customWidth="1"/>
    <col min="16161" max="16161" width="12.140625" style="9" bestFit="1" customWidth="1"/>
    <col min="16162" max="16162" width="13.7109375" style="9" bestFit="1" customWidth="1"/>
    <col min="16163" max="16384" width="10.7109375" style="9"/>
  </cols>
  <sheetData>
    <row r="1" spans="1:35" s="1" customFormat="1" x14ac:dyDescent="0.2">
      <c r="A1" s="89" t="s">
        <v>11</v>
      </c>
      <c r="B1" s="88" t="s">
        <v>7</v>
      </c>
      <c r="C1" s="88"/>
      <c r="D1" s="88"/>
      <c r="E1" s="88"/>
      <c r="F1" s="88"/>
      <c r="G1" s="88"/>
      <c r="H1" s="88"/>
      <c r="I1" s="88"/>
      <c r="J1" s="88"/>
      <c r="K1" s="48"/>
      <c r="L1" s="88" t="s">
        <v>9</v>
      </c>
      <c r="M1" s="88"/>
      <c r="N1" s="88"/>
      <c r="O1" s="48"/>
      <c r="P1" s="48" t="s">
        <v>44</v>
      </c>
      <c r="Q1" s="48"/>
      <c r="R1" s="48"/>
      <c r="S1" s="88" t="s">
        <v>66</v>
      </c>
      <c r="T1" s="88"/>
      <c r="U1" s="48"/>
      <c r="V1" s="48"/>
      <c r="W1" s="48"/>
      <c r="X1" s="42"/>
      <c r="Y1" s="88" t="s">
        <v>74</v>
      </c>
      <c r="Z1" s="88"/>
      <c r="AA1" s="88"/>
      <c r="AB1" s="88"/>
      <c r="AC1" s="48"/>
      <c r="AD1" s="88" t="s">
        <v>73</v>
      </c>
      <c r="AE1" s="88"/>
      <c r="AF1" s="88"/>
      <c r="AG1" s="88"/>
    </row>
    <row r="2" spans="1:35" s="4" customFormat="1" ht="42" customHeight="1" x14ac:dyDescent="0.2">
      <c r="A2" s="90"/>
      <c r="B2" s="2" t="s">
        <v>12</v>
      </c>
      <c r="C2" s="2" t="s">
        <v>13</v>
      </c>
      <c r="D2" s="2" t="s">
        <v>14</v>
      </c>
      <c r="E2" s="2" t="s">
        <v>15</v>
      </c>
      <c r="F2" s="2" t="s">
        <v>16</v>
      </c>
      <c r="G2" s="2" t="s">
        <v>17</v>
      </c>
      <c r="H2" s="2" t="s">
        <v>18</v>
      </c>
      <c r="I2" s="2" t="s">
        <v>19</v>
      </c>
      <c r="J2" s="3" t="s">
        <v>8</v>
      </c>
      <c r="K2" s="3"/>
      <c r="L2" s="2" t="s">
        <v>20</v>
      </c>
      <c r="M2" s="2" t="s">
        <v>21</v>
      </c>
      <c r="N2" s="3" t="s">
        <v>8</v>
      </c>
      <c r="O2" s="3"/>
      <c r="P2" s="2" t="s">
        <v>22</v>
      </c>
      <c r="Q2" s="3" t="s">
        <v>8</v>
      </c>
      <c r="R2" s="3"/>
      <c r="S2" s="2" t="s">
        <v>23</v>
      </c>
      <c r="T2" s="2" t="s">
        <v>24</v>
      </c>
      <c r="U2" s="3" t="s">
        <v>8</v>
      </c>
      <c r="V2" s="3"/>
      <c r="W2" s="60" t="s">
        <v>75</v>
      </c>
      <c r="X2" s="60"/>
      <c r="Y2" s="50">
        <v>1</v>
      </c>
      <c r="Z2" s="50">
        <v>2</v>
      </c>
      <c r="AA2" s="50">
        <v>3</v>
      </c>
      <c r="AB2" s="3"/>
      <c r="AD2" s="50">
        <v>1</v>
      </c>
      <c r="AE2" s="50">
        <v>2</v>
      </c>
      <c r="AF2" s="50">
        <v>3</v>
      </c>
      <c r="AG2" s="3" t="s">
        <v>8</v>
      </c>
    </row>
    <row r="3" spans="1:35" s="5" customFormat="1" ht="20.399999999999999" x14ac:dyDescent="0.2">
      <c r="A3" s="5">
        <v>1</v>
      </c>
      <c r="B3" s="5">
        <f>Textual!G3</f>
        <v>2</v>
      </c>
      <c r="C3" s="5">
        <f>Textual!I3</f>
        <v>2</v>
      </c>
      <c r="D3" s="5">
        <f>Textual!K3</f>
        <v>2</v>
      </c>
      <c r="E3" s="5">
        <f>Textual!M3</f>
        <v>2</v>
      </c>
      <c r="F3" s="5">
        <f>Textual!O3</f>
        <v>2</v>
      </c>
      <c r="G3" s="5">
        <f>Textual!Q3</f>
        <v>1</v>
      </c>
      <c r="H3" s="5">
        <f>Textual!S3</f>
        <v>2</v>
      </c>
      <c r="I3" s="5">
        <f>Textual!U3</f>
        <v>2</v>
      </c>
      <c r="J3" s="6">
        <f t="shared" ref="J3:J5" si="0">AVERAGE(B3:I3)</f>
        <v>1.875</v>
      </c>
      <c r="K3" s="6"/>
      <c r="L3" s="5">
        <f>Textual!W3</f>
        <v>2</v>
      </c>
      <c r="M3" s="5">
        <f>Textual!Y3</f>
        <v>2</v>
      </c>
      <c r="N3" s="6">
        <f t="shared" ref="N3:N5" si="1">AVERAGE(L3:M3)</f>
        <v>2</v>
      </c>
      <c r="O3" s="6"/>
      <c r="P3" s="5">
        <f>Textual!AA3</f>
        <v>1</v>
      </c>
      <c r="Q3" s="6">
        <f t="shared" ref="Q3:Q5" si="2">AVERAGE(P3:P3)</f>
        <v>1</v>
      </c>
      <c r="R3" s="6"/>
      <c r="S3" s="5">
        <f>Textual!AC3</f>
        <v>2</v>
      </c>
      <c r="T3" s="5">
        <f>Textual!AE3</f>
        <v>2</v>
      </c>
      <c r="U3" s="6">
        <f t="shared" ref="U3:U5" si="3">AVERAGE(T3:T3)</f>
        <v>2</v>
      </c>
      <c r="V3" s="6"/>
      <c r="W3" s="61">
        <f>SUM(B3:I3,L3:M3,P3,S3:T3)</f>
        <v>24</v>
      </c>
      <c r="Y3" s="15" t="s">
        <v>63</v>
      </c>
      <c r="Z3" s="15" t="s">
        <v>64</v>
      </c>
      <c r="AA3" s="16" t="s">
        <v>65</v>
      </c>
      <c r="AB3" s="6"/>
      <c r="AD3" s="58">
        <f>IF(Y3="SuccessfulIn",4,IF(Y3="SuccessfulIn2",3,IF(Y3="SuccessDoubtful",2,IF(Y3="SuccessDoubtfu2",1,))))</f>
        <v>4</v>
      </c>
      <c r="AE3" s="58">
        <f>IF(Z3="RecommendWithou",4,IF(Z3="WouldRecommend",3,IF(Z3="Recommendations",2,IF(Z3="UnableToRecomme",1))))</f>
        <v>4</v>
      </c>
      <c r="AF3" s="5">
        <f>IF(AA3="TargetTheCandid",3,IF(AA3="AcceptableThe",2,IF(AA3="Unacceptable",1)))</f>
        <v>3</v>
      </c>
      <c r="AG3" s="6">
        <f>AVERAGE(AD3:AF3)</f>
        <v>3.6666666666666665</v>
      </c>
    </row>
    <row r="4" spans="1:35" ht="20.399999999999999" x14ac:dyDescent="0.2">
      <c r="A4" s="5">
        <v>2</v>
      </c>
      <c r="B4" s="5">
        <f>Textual!G4</f>
        <v>2</v>
      </c>
      <c r="C4" s="5">
        <f>Textual!I4</f>
        <v>2</v>
      </c>
      <c r="D4" s="5">
        <f>Textual!K4</f>
        <v>2</v>
      </c>
      <c r="E4" s="5">
        <f>Textual!M4</f>
        <v>2</v>
      </c>
      <c r="F4" s="5">
        <f>Textual!O4</f>
        <v>2</v>
      </c>
      <c r="G4" s="5">
        <f>Textual!Q4</f>
        <v>2</v>
      </c>
      <c r="H4" s="5">
        <f>Textual!S4</f>
        <v>2</v>
      </c>
      <c r="I4" s="5">
        <f>Textual!U4</f>
        <v>2</v>
      </c>
      <c r="J4" s="6">
        <f t="shared" si="0"/>
        <v>2</v>
      </c>
      <c r="K4" s="8"/>
      <c r="L4" s="5">
        <f>Textual!W4</f>
        <v>2</v>
      </c>
      <c r="M4" s="5">
        <f>Textual!Y4</f>
        <v>2</v>
      </c>
      <c r="N4" s="6">
        <f t="shared" si="1"/>
        <v>2</v>
      </c>
      <c r="O4" s="8"/>
      <c r="P4" s="5">
        <f>Textual!AA4</f>
        <v>2</v>
      </c>
      <c r="Q4" s="6">
        <f t="shared" si="2"/>
        <v>2</v>
      </c>
      <c r="R4" s="8"/>
      <c r="S4" s="5">
        <f>Textual!AC4</f>
        <v>2</v>
      </c>
      <c r="T4" s="5">
        <f>Textual!AE4</f>
        <v>2</v>
      </c>
      <c r="U4" s="6">
        <f t="shared" si="3"/>
        <v>2</v>
      </c>
      <c r="V4" s="6"/>
      <c r="W4" s="61">
        <f t="shared" ref="W4:W5" si="4">SUM(B4:I4,L4:M4,P4,S4:T4)</f>
        <v>26</v>
      </c>
      <c r="Y4" s="15" t="s">
        <v>63</v>
      </c>
      <c r="Z4" s="15" t="s">
        <v>64</v>
      </c>
      <c r="AA4" s="16" t="s">
        <v>65</v>
      </c>
      <c r="AB4" s="6"/>
      <c r="AC4" s="9"/>
      <c r="AD4" s="58">
        <f t="shared" ref="AD4:AD5" si="5">IF(Y4="SuccessfulIn",4,IF(Y4="SuccessfulIn2",3,IF(Y4="SuccessDoubtful",2,IF(Y4="SuccessDoubtfu2",1,))))</f>
        <v>4</v>
      </c>
      <c r="AE4" s="58">
        <f>IF(Numerical!Z4="RecommendWithou",4,IF(Numerical!Z4="WouldRecommend",3,IF(Numerical!Z4="Recommendations",2,IF(Numerical!Z4="UnableToRecomme",1))))</f>
        <v>4</v>
      </c>
      <c r="AF4" s="5">
        <f t="shared" ref="AF4:AF5" si="6">IF(AA4="TargetTheCandid",3,IF(AA4="AcceptableThe",2,IF(AA4="Unacceptable",1)))</f>
        <v>3</v>
      </c>
      <c r="AG4" s="6">
        <f t="shared" ref="AG4:AG5" si="7">AVERAGE(AD4:AF4)</f>
        <v>3.6666666666666665</v>
      </c>
      <c r="AH4" s="9"/>
      <c r="AI4" s="9"/>
    </row>
    <row r="5" spans="1:35" ht="20.399999999999999" x14ac:dyDescent="0.2">
      <c r="A5" s="5">
        <v>3</v>
      </c>
      <c r="B5" s="5">
        <f>Textual!G5</f>
        <v>2</v>
      </c>
      <c r="C5" s="5">
        <f>Textual!I5</f>
        <v>2</v>
      </c>
      <c r="D5" s="5">
        <f>Textual!K5</f>
        <v>2</v>
      </c>
      <c r="E5" s="5">
        <f>Textual!M5</f>
        <v>2</v>
      </c>
      <c r="F5" s="5">
        <f>Textual!O5</f>
        <v>2</v>
      </c>
      <c r="G5" s="5">
        <f>Textual!Q5</f>
        <v>2</v>
      </c>
      <c r="H5" s="5">
        <f>Textual!S5</f>
        <v>2</v>
      </c>
      <c r="I5" s="5">
        <f>Textual!U5</f>
        <v>2</v>
      </c>
      <c r="J5" s="6">
        <f t="shared" si="0"/>
        <v>2</v>
      </c>
      <c r="K5" s="8"/>
      <c r="L5" s="5">
        <f>Textual!W5</f>
        <v>2</v>
      </c>
      <c r="M5" s="5">
        <f>Textual!Y5</f>
        <v>2</v>
      </c>
      <c r="N5" s="6">
        <f t="shared" si="1"/>
        <v>2</v>
      </c>
      <c r="O5" s="8"/>
      <c r="P5" s="5">
        <f>Textual!AA5</f>
        <v>2</v>
      </c>
      <c r="Q5" s="6">
        <f t="shared" si="2"/>
        <v>2</v>
      </c>
      <c r="R5" s="8"/>
      <c r="S5" s="5">
        <f>Textual!AC5</f>
        <v>2</v>
      </c>
      <c r="T5" s="5">
        <f>Textual!AE5</f>
        <v>2</v>
      </c>
      <c r="U5" s="6">
        <f t="shared" si="3"/>
        <v>2</v>
      </c>
      <c r="V5" s="6"/>
      <c r="W5" s="61">
        <f t="shared" si="4"/>
        <v>26</v>
      </c>
      <c r="Y5" s="15" t="s">
        <v>63</v>
      </c>
      <c r="Z5" s="15" t="s">
        <v>64</v>
      </c>
      <c r="AA5" s="16" t="s">
        <v>65</v>
      </c>
      <c r="AB5" s="6"/>
      <c r="AC5" s="9"/>
      <c r="AD5" s="58">
        <f t="shared" si="5"/>
        <v>4</v>
      </c>
      <c r="AE5" s="58">
        <f>IF(Numerical!Z5="RecommendWithou",4,IF(Numerical!Z5="WouldRecommend",3,IF(Numerical!Z5="Recommendations",2,IF(Numerical!Z5="UnableToRecomme",1))))</f>
        <v>4</v>
      </c>
      <c r="AF5" s="5">
        <f t="shared" si="6"/>
        <v>3</v>
      </c>
      <c r="AG5" s="6">
        <f t="shared" si="7"/>
        <v>3.6666666666666665</v>
      </c>
      <c r="AH5" s="9"/>
      <c r="AI5" s="9"/>
    </row>
    <row r="6" spans="1:35" x14ac:dyDescent="0.2">
      <c r="K6" s="8"/>
      <c r="O6" s="8"/>
      <c r="R6" s="8"/>
      <c r="Y6" s="5"/>
      <c r="AC6" s="9"/>
      <c r="AD6" s="9"/>
      <c r="AE6" s="9"/>
      <c r="AF6" s="9"/>
      <c r="AG6" s="9"/>
      <c r="AH6" s="9"/>
      <c r="AI6" s="9"/>
    </row>
    <row r="7" spans="1:35" x14ac:dyDescent="0.2">
      <c r="A7" s="7" t="s">
        <v>8</v>
      </c>
      <c r="B7" s="8">
        <f t="shared" ref="B7:J7" si="8">AVERAGE(B3:B5)</f>
        <v>2</v>
      </c>
      <c r="C7" s="8">
        <f t="shared" si="8"/>
        <v>2</v>
      </c>
      <c r="D7" s="8">
        <f t="shared" si="8"/>
        <v>2</v>
      </c>
      <c r="E7" s="8">
        <f t="shared" si="8"/>
        <v>2</v>
      </c>
      <c r="F7" s="8">
        <f t="shared" si="8"/>
        <v>2</v>
      </c>
      <c r="G7" s="8">
        <f t="shared" si="8"/>
        <v>1.6666666666666667</v>
      </c>
      <c r="H7" s="8">
        <f t="shared" si="8"/>
        <v>2</v>
      </c>
      <c r="I7" s="8">
        <f t="shared" si="8"/>
        <v>2</v>
      </c>
      <c r="J7" s="8">
        <f t="shared" si="8"/>
        <v>1.9583333333333333</v>
      </c>
      <c r="K7" s="8"/>
      <c r="L7" s="8">
        <f>AVERAGE(L3:L5)</f>
        <v>2</v>
      </c>
      <c r="M7" s="8">
        <f>AVERAGE(M3:M5)</f>
        <v>2</v>
      </c>
      <c r="N7" s="8">
        <f>AVERAGE(N3:N5)</f>
        <v>2</v>
      </c>
      <c r="O7" s="8"/>
      <c r="P7" s="8">
        <f>AVERAGE(P3:P5)</f>
        <v>1.6666666666666667</v>
      </c>
      <c r="Q7" s="8">
        <f>AVERAGE(Q3:Q5)</f>
        <v>1.6666666666666667</v>
      </c>
      <c r="R7" s="8"/>
      <c r="S7" s="8">
        <f>AVERAGE(S3:S5)</f>
        <v>2</v>
      </c>
      <c r="T7" s="8">
        <f>AVERAGE(T3:T5)</f>
        <v>2</v>
      </c>
      <c r="U7" s="8">
        <f>AVERAGE(U3:U5)</f>
        <v>2</v>
      </c>
      <c r="V7" s="8"/>
      <c r="W7" s="8">
        <f>AVERAGE(W3:W5)</f>
        <v>25.333333333333332</v>
      </c>
      <c r="X7" s="8"/>
      <c r="Z7" s="8"/>
      <c r="AA7" s="8"/>
      <c r="AB7" s="8"/>
      <c r="AC7" s="9"/>
      <c r="AD7" s="59">
        <f>AVERAGE(AD3:AD5)</f>
        <v>4</v>
      </c>
      <c r="AE7" s="59">
        <f>AVERAGE(AE3:AE5)</f>
        <v>4</v>
      </c>
      <c r="AF7" s="59">
        <f>AVERAGE(AF3:AF5)</f>
        <v>3</v>
      </c>
      <c r="AG7" s="59">
        <f>AVERAGE(AG3:AG5)</f>
        <v>3.6666666666666665</v>
      </c>
      <c r="AH7" s="9"/>
      <c r="AI7" s="9"/>
    </row>
  </sheetData>
  <mergeCells count="6">
    <mergeCell ref="AD1:AG1"/>
    <mergeCell ref="Y1:AB1"/>
    <mergeCell ref="S1:T1"/>
    <mergeCell ref="A1:A2"/>
    <mergeCell ref="B1:J1"/>
    <mergeCell ref="L1:N1"/>
  </mergeCells>
  <printOptions horizontalCentered="1" gridLines="1"/>
  <pageMargins left="0.25" right="0.25" top="1.5" bottom="0.75" header="0.5" footer="0.5"/>
  <pageSetup orientation="landscape" r:id="rId1"/>
  <headerFooter alignWithMargins="0">
    <oddHeader xml:space="preserve">&amp;C&amp;"MS Sans Serif,Bold Italic"&amp;10SOUTHWESTERN OK STATE UNIVERSITY&amp;"MS Sans Serif,Bold"
UNIVERSITY SUPERVISOR EVALUATION OF TEACHER CANDIDATE
&amp;"MS Sans Serif,Bold Italic"Early Childhood&amp;"MS Sans Serif,Regular"
&amp;"MS Sans Serif,Bold"Fall 2021
</oddHeader>
    <oddFooter>&amp;C&amp;"MS Sans Serif,Bold"2 Target, 1 Acceptable, 0 Unacceptable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8"/>
  <sheetViews>
    <sheetView tabSelected="1" view="pageLayout" zoomScaleNormal="100" workbookViewId="0">
      <selection activeCell="B4" sqref="B4"/>
    </sheetView>
  </sheetViews>
  <sheetFormatPr defaultColWidth="10.7109375" defaultRowHeight="10.199999999999999" x14ac:dyDescent="0.2"/>
  <cols>
    <col min="1" max="1" width="3.140625" style="5" bestFit="1" customWidth="1"/>
    <col min="2" max="2" width="17.7109375" style="14" bestFit="1" customWidth="1"/>
    <col min="3" max="3" width="22" style="14" bestFit="1" customWidth="1"/>
    <col min="4" max="4" width="13" style="14" bestFit="1" customWidth="1"/>
    <col min="5" max="5" width="13" style="14" customWidth="1"/>
    <col min="6" max="6" width="14.140625" style="14" customWidth="1"/>
    <col min="7" max="8" width="13.140625" style="19" customWidth="1"/>
    <col min="9" max="9" width="16.140625" style="19" customWidth="1"/>
    <col min="10" max="10" width="13.140625" style="19" bestFit="1" customWidth="1"/>
    <col min="11" max="11" width="13.140625" style="19" customWidth="1"/>
    <col min="12" max="12" width="15" style="19" customWidth="1"/>
    <col min="13" max="13" width="21.28515625" style="19" customWidth="1"/>
    <col min="14" max="14" width="19" style="19" customWidth="1"/>
    <col min="15" max="15" width="13.85546875" style="19" bestFit="1" customWidth="1"/>
    <col min="16" max="16" width="12.85546875" style="19" customWidth="1"/>
    <col min="17" max="17" width="12" style="19" customWidth="1"/>
    <col min="18" max="18" width="13.140625" style="19" bestFit="1" customWidth="1"/>
    <col min="19" max="19" width="13.140625" style="19" customWidth="1"/>
    <col min="20" max="20" width="15.42578125" style="19" bestFit="1" customWidth="1"/>
    <col min="21" max="21" width="13.42578125" style="19" bestFit="1" customWidth="1"/>
    <col min="22" max="22" width="14.7109375" style="19" customWidth="1"/>
    <col min="23" max="23" width="18.28515625" style="14" customWidth="1"/>
    <col min="24" max="24" width="15.42578125" style="19" customWidth="1"/>
    <col min="25" max="26" width="13" style="19" bestFit="1" customWidth="1"/>
    <col min="27" max="27" width="15.7109375" style="19" customWidth="1"/>
    <col min="28" max="28" width="13" style="19" customWidth="1"/>
    <col min="29" max="29" width="15.7109375" style="19" customWidth="1"/>
    <col min="30" max="30" width="16" style="19" customWidth="1"/>
    <col min="31" max="31" width="35.7109375" style="14" customWidth="1"/>
    <col min="32" max="32" width="15.42578125" style="19" bestFit="1" customWidth="1"/>
    <col min="33" max="33" width="25.28515625" style="14" customWidth="1"/>
    <col min="34" max="34" width="30.140625" style="14" customWidth="1"/>
    <col min="35" max="35" width="20.85546875" style="14" customWidth="1"/>
    <col min="36" max="36" width="4.28515625" style="18" customWidth="1"/>
    <col min="37" max="212" width="10.7109375" style="18"/>
    <col min="213" max="213" width="3.140625" style="18" bestFit="1" customWidth="1"/>
    <col min="214" max="214" width="17" style="18" bestFit="1" customWidth="1"/>
    <col min="215" max="215" width="17.7109375" style="18" customWidth="1"/>
    <col min="216" max="216" width="9.85546875" style="18" customWidth="1"/>
    <col min="217" max="217" width="10.85546875" style="18" customWidth="1"/>
    <col min="218" max="218" width="32.42578125" style="18" bestFit="1" customWidth="1"/>
    <col min="219" max="228" width="16" style="18" customWidth="1"/>
    <col min="229" max="229" width="14.140625" style="18" bestFit="1" customWidth="1"/>
    <col min="230" max="230" width="13.42578125" style="18" bestFit="1" customWidth="1"/>
    <col min="231" max="231" width="15.42578125" style="18" bestFit="1" customWidth="1"/>
    <col min="232" max="232" width="13.42578125" style="18" bestFit="1" customWidth="1"/>
    <col min="233" max="233" width="14.7109375" style="18" customWidth="1"/>
    <col min="234" max="243" width="16" style="18" customWidth="1"/>
    <col min="244" max="244" width="13.85546875" style="18" customWidth="1"/>
    <col min="245" max="245" width="13.42578125" style="18" customWidth="1"/>
    <col min="246" max="246" width="12.7109375" style="18" customWidth="1"/>
    <col min="247" max="247" width="15.7109375" style="18" bestFit="1" customWidth="1"/>
    <col min="248" max="248" width="14.140625" style="18" customWidth="1"/>
    <col min="249" max="249" width="15.85546875" style="18" bestFit="1" customWidth="1"/>
    <col min="250" max="250" width="13.85546875" style="18" bestFit="1" customWidth="1"/>
    <col min="251" max="251" width="12.85546875" style="18" customWidth="1"/>
    <col min="252" max="252" width="16" style="18" customWidth="1"/>
    <col min="253" max="253" width="11.42578125" style="18" bestFit="1" customWidth="1"/>
    <col min="254" max="254" width="14.85546875" style="18" bestFit="1" customWidth="1"/>
    <col min="255" max="255" width="13.85546875" style="18" bestFit="1" customWidth="1"/>
    <col min="256" max="256" width="13.85546875" style="18" customWidth="1"/>
    <col min="257" max="257" width="13.85546875" style="18" bestFit="1" customWidth="1"/>
    <col min="258" max="258" width="16" style="18" customWidth="1"/>
    <col min="259" max="259" width="13" style="18" customWidth="1"/>
    <col min="260" max="260" width="13.42578125" style="18" bestFit="1" customWidth="1"/>
    <col min="261" max="261" width="10.7109375" style="18" bestFit="1" customWidth="1"/>
    <col min="262" max="262" width="12" style="18" bestFit="1" customWidth="1"/>
    <col min="263" max="263" width="14.7109375" style="18" bestFit="1" customWidth="1"/>
    <col min="264" max="264" width="15.28515625" style="18" customWidth="1"/>
    <col min="265" max="265" width="12.28515625" style="18" customWidth="1"/>
    <col min="266" max="266" width="8" style="18" bestFit="1" customWidth="1"/>
    <col min="267" max="268" width="13" style="18" bestFit="1" customWidth="1"/>
    <col min="269" max="269" width="8.85546875" style="18" bestFit="1" customWidth="1"/>
    <col min="270" max="270" width="16" style="18" customWidth="1"/>
    <col min="271" max="271" width="11.28515625" style="18" customWidth="1"/>
    <col min="272" max="272" width="13" style="18" bestFit="1" customWidth="1"/>
    <col min="273" max="273" width="14.42578125" style="18" customWidth="1"/>
    <col min="274" max="274" width="13" style="18" bestFit="1" customWidth="1"/>
    <col min="275" max="275" width="16" style="18" customWidth="1"/>
    <col min="276" max="276" width="11" style="18" bestFit="1" customWidth="1"/>
    <col min="277" max="277" width="12.140625" style="18" bestFit="1" customWidth="1"/>
    <col min="278" max="278" width="13.7109375" style="18" bestFit="1" customWidth="1"/>
    <col min="279" max="468" width="10.7109375" style="18"/>
    <col min="469" max="469" width="3.140625" style="18" bestFit="1" customWidth="1"/>
    <col min="470" max="470" width="17" style="18" bestFit="1" customWidth="1"/>
    <col min="471" max="471" width="17.7109375" style="18" customWidth="1"/>
    <col min="472" max="472" width="9.85546875" style="18" customWidth="1"/>
    <col min="473" max="473" width="10.85546875" style="18" customWidth="1"/>
    <col min="474" max="474" width="32.42578125" style="18" bestFit="1" customWidth="1"/>
    <col min="475" max="484" width="16" style="18" customWidth="1"/>
    <col min="485" max="485" width="14.140625" style="18" bestFit="1" customWidth="1"/>
    <col min="486" max="486" width="13.42578125" style="18" bestFit="1" customWidth="1"/>
    <col min="487" max="487" width="15.42578125" style="18" bestFit="1" customWidth="1"/>
    <col min="488" max="488" width="13.42578125" style="18" bestFit="1" customWidth="1"/>
    <col min="489" max="489" width="14.7109375" style="18" customWidth="1"/>
    <col min="490" max="499" width="16" style="18" customWidth="1"/>
    <col min="500" max="500" width="13.85546875" style="18" customWidth="1"/>
    <col min="501" max="501" width="13.42578125" style="18" customWidth="1"/>
    <col min="502" max="502" width="12.7109375" style="18" customWidth="1"/>
    <col min="503" max="503" width="15.7109375" style="18" bestFit="1" customWidth="1"/>
    <col min="504" max="504" width="14.140625" style="18" customWidth="1"/>
    <col min="505" max="505" width="15.85546875" style="18" bestFit="1" customWidth="1"/>
    <col min="506" max="506" width="13.85546875" style="18" bestFit="1" customWidth="1"/>
    <col min="507" max="507" width="12.85546875" style="18" customWidth="1"/>
    <col min="508" max="508" width="16" style="18" customWidth="1"/>
    <col min="509" max="509" width="11.42578125" style="18" bestFit="1" customWidth="1"/>
    <col min="510" max="510" width="14.85546875" style="18" bestFit="1" customWidth="1"/>
    <col min="511" max="511" width="13.85546875" style="18" bestFit="1" customWidth="1"/>
    <col min="512" max="512" width="13.85546875" style="18" customWidth="1"/>
    <col min="513" max="513" width="13.85546875" style="18" bestFit="1" customWidth="1"/>
    <col min="514" max="514" width="16" style="18" customWidth="1"/>
    <col min="515" max="515" width="13" style="18" customWidth="1"/>
    <col min="516" max="516" width="13.42578125" style="18" bestFit="1" customWidth="1"/>
    <col min="517" max="517" width="10.7109375" style="18" bestFit="1" customWidth="1"/>
    <col min="518" max="518" width="12" style="18" bestFit="1" customWidth="1"/>
    <col min="519" max="519" width="14.7109375" style="18" bestFit="1" customWidth="1"/>
    <col min="520" max="520" width="15.28515625" style="18" customWidth="1"/>
    <col min="521" max="521" width="12.28515625" style="18" customWidth="1"/>
    <col min="522" max="522" width="8" style="18" bestFit="1" customWidth="1"/>
    <col min="523" max="524" width="13" style="18" bestFit="1" customWidth="1"/>
    <col min="525" max="525" width="8.85546875" style="18" bestFit="1" customWidth="1"/>
    <col min="526" max="526" width="16" style="18" customWidth="1"/>
    <col min="527" max="527" width="11.28515625" style="18" customWidth="1"/>
    <col min="528" max="528" width="13" style="18" bestFit="1" customWidth="1"/>
    <col min="529" max="529" width="14.42578125" style="18" customWidth="1"/>
    <col min="530" max="530" width="13" style="18" bestFit="1" customWidth="1"/>
    <col min="531" max="531" width="16" style="18" customWidth="1"/>
    <col min="532" max="532" width="11" style="18" bestFit="1" customWidth="1"/>
    <col min="533" max="533" width="12.140625" style="18" bestFit="1" customWidth="1"/>
    <col min="534" max="534" width="13.7109375" style="18" bestFit="1" customWidth="1"/>
    <col min="535" max="724" width="10.7109375" style="18"/>
    <col min="725" max="725" width="3.140625" style="18" bestFit="1" customWidth="1"/>
    <col min="726" max="726" width="17" style="18" bestFit="1" customWidth="1"/>
    <col min="727" max="727" width="17.7109375" style="18" customWidth="1"/>
    <col min="728" max="728" width="9.85546875" style="18" customWidth="1"/>
    <col min="729" max="729" width="10.85546875" style="18" customWidth="1"/>
    <col min="730" max="730" width="32.42578125" style="18" bestFit="1" customWidth="1"/>
    <col min="731" max="740" width="16" style="18" customWidth="1"/>
    <col min="741" max="741" width="14.140625" style="18" bestFit="1" customWidth="1"/>
    <col min="742" max="742" width="13.42578125" style="18" bestFit="1" customWidth="1"/>
    <col min="743" max="743" width="15.42578125" style="18" bestFit="1" customWidth="1"/>
    <col min="744" max="744" width="13.42578125" style="18" bestFit="1" customWidth="1"/>
    <col min="745" max="745" width="14.7109375" style="18" customWidth="1"/>
    <col min="746" max="755" width="16" style="18" customWidth="1"/>
    <col min="756" max="756" width="13.85546875" style="18" customWidth="1"/>
    <col min="757" max="757" width="13.42578125" style="18" customWidth="1"/>
    <col min="758" max="758" width="12.7109375" style="18" customWidth="1"/>
    <col min="759" max="759" width="15.7109375" style="18" bestFit="1" customWidth="1"/>
    <col min="760" max="760" width="14.140625" style="18" customWidth="1"/>
    <col min="761" max="761" width="15.85546875" style="18" bestFit="1" customWidth="1"/>
    <col min="762" max="762" width="13.85546875" style="18" bestFit="1" customWidth="1"/>
    <col min="763" max="763" width="12.85546875" style="18" customWidth="1"/>
    <col min="764" max="764" width="16" style="18" customWidth="1"/>
    <col min="765" max="765" width="11.42578125" style="18" bestFit="1" customWidth="1"/>
    <col min="766" max="766" width="14.85546875" style="18" bestFit="1" customWidth="1"/>
    <col min="767" max="767" width="13.85546875" style="18" bestFit="1" customWidth="1"/>
    <col min="768" max="768" width="13.85546875" style="18" customWidth="1"/>
    <col min="769" max="769" width="13.85546875" style="18" bestFit="1" customWidth="1"/>
    <col min="770" max="770" width="16" style="18" customWidth="1"/>
    <col min="771" max="771" width="13" style="18" customWidth="1"/>
    <col min="772" max="772" width="13.42578125" style="18" bestFit="1" customWidth="1"/>
    <col min="773" max="773" width="10.7109375" style="18" bestFit="1" customWidth="1"/>
    <col min="774" max="774" width="12" style="18" bestFit="1" customWidth="1"/>
    <col min="775" max="775" width="14.7109375" style="18" bestFit="1" customWidth="1"/>
    <col min="776" max="776" width="15.28515625" style="18" customWidth="1"/>
    <col min="777" max="777" width="12.28515625" style="18" customWidth="1"/>
    <col min="778" max="778" width="8" style="18" bestFit="1" customWidth="1"/>
    <col min="779" max="780" width="13" style="18" bestFit="1" customWidth="1"/>
    <col min="781" max="781" width="8.85546875" style="18" bestFit="1" customWidth="1"/>
    <col min="782" max="782" width="16" style="18" customWidth="1"/>
    <col min="783" max="783" width="11.28515625" style="18" customWidth="1"/>
    <col min="784" max="784" width="13" style="18" bestFit="1" customWidth="1"/>
    <col min="785" max="785" width="14.42578125" style="18" customWidth="1"/>
    <col min="786" max="786" width="13" style="18" bestFit="1" customWidth="1"/>
    <col min="787" max="787" width="16" style="18" customWidth="1"/>
    <col min="788" max="788" width="11" style="18" bestFit="1" customWidth="1"/>
    <col min="789" max="789" width="12.140625" style="18" bestFit="1" customWidth="1"/>
    <col min="790" max="790" width="13.7109375" style="18" bestFit="1" customWidth="1"/>
    <col min="791" max="980" width="10.7109375" style="18"/>
    <col min="981" max="981" width="3.140625" style="18" bestFit="1" customWidth="1"/>
    <col min="982" max="982" width="17" style="18" bestFit="1" customWidth="1"/>
    <col min="983" max="983" width="17.7109375" style="18" customWidth="1"/>
    <col min="984" max="984" width="9.85546875" style="18" customWidth="1"/>
    <col min="985" max="985" width="10.85546875" style="18" customWidth="1"/>
    <col min="986" max="986" width="32.42578125" style="18" bestFit="1" customWidth="1"/>
    <col min="987" max="996" width="16" style="18" customWidth="1"/>
    <col min="997" max="997" width="14.140625" style="18" bestFit="1" customWidth="1"/>
    <col min="998" max="998" width="13.42578125" style="18" bestFit="1" customWidth="1"/>
    <col min="999" max="999" width="15.42578125" style="18" bestFit="1" customWidth="1"/>
    <col min="1000" max="1000" width="13.42578125" style="18" bestFit="1" customWidth="1"/>
    <col min="1001" max="1001" width="14.7109375" style="18" customWidth="1"/>
    <col min="1002" max="1011" width="16" style="18" customWidth="1"/>
    <col min="1012" max="1012" width="13.85546875" style="18" customWidth="1"/>
    <col min="1013" max="1013" width="13.42578125" style="18" customWidth="1"/>
    <col min="1014" max="1014" width="12.7109375" style="18" customWidth="1"/>
    <col min="1015" max="1015" width="15.7109375" style="18" bestFit="1" customWidth="1"/>
    <col min="1016" max="1016" width="14.140625" style="18" customWidth="1"/>
    <col min="1017" max="1017" width="15.85546875" style="18" bestFit="1" customWidth="1"/>
    <col min="1018" max="1018" width="13.85546875" style="18" bestFit="1" customWidth="1"/>
    <col min="1019" max="1019" width="12.85546875" style="18" customWidth="1"/>
    <col min="1020" max="1020" width="16" style="18" customWidth="1"/>
    <col min="1021" max="1021" width="11.42578125" style="18" bestFit="1" customWidth="1"/>
    <col min="1022" max="1022" width="14.85546875" style="18" bestFit="1" customWidth="1"/>
    <col min="1023" max="1023" width="13.85546875" style="18" bestFit="1" customWidth="1"/>
    <col min="1024" max="1024" width="13.85546875" style="18" customWidth="1"/>
    <col min="1025" max="1025" width="13.85546875" style="18" bestFit="1" customWidth="1"/>
    <col min="1026" max="1026" width="16" style="18" customWidth="1"/>
    <col min="1027" max="1027" width="13" style="18" customWidth="1"/>
    <col min="1028" max="1028" width="13.42578125" style="18" bestFit="1" customWidth="1"/>
    <col min="1029" max="1029" width="10.7109375" style="18" bestFit="1" customWidth="1"/>
    <col min="1030" max="1030" width="12" style="18" bestFit="1" customWidth="1"/>
    <col min="1031" max="1031" width="14.7109375" style="18" bestFit="1" customWidth="1"/>
    <col min="1032" max="1032" width="15.28515625" style="18" customWidth="1"/>
    <col min="1033" max="1033" width="12.28515625" style="18" customWidth="1"/>
    <col min="1034" max="1034" width="8" style="18" bestFit="1" customWidth="1"/>
    <col min="1035" max="1036" width="13" style="18" bestFit="1" customWidth="1"/>
    <col min="1037" max="1037" width="8.85546875" style="18" bestFit="1" customWidth="1"/>
    <col min="1038" max="1038" width="16" style="18" customWidth="1"/>
    <col min="1039" max="1039" width="11.28515625" style="18" customWidth="1"/>
    <col min="1040" max="1040" width="13" style="18" bestFit="1" customWidth="1"/>
    <col min="1041" max="1041" width="14.42578125" style="18" customWidth="1"/>
    <col min="1042" max="1042" width="13" style="18" bestFit="1" customWidth="1"/>
    <col min="1043" max="1043" width="16" style="18" customWidth="1"/>
    <col min="1044" max="1044" width="11" style="18" bestFit="1" customWidth="1"/>
    <col min="1045" max="1045" width="12.140625" style="18" bestFit="1" customWidth="1"/>
    <col min="1046" max="1046" width="13.7109375" style="18" bestFit="1" customWidth="1"/>
    <col min="1047" max="1236" width="10.7109375" style="18"/>
    <col min="1237" max="1237" width="3.140625" style="18" bestFit="1" customWidth="1"/>
    <col min="1238" max="1238" width="17" style="18" bestFit="1" customWidth="1"/>
    <col min="1239" max="1239" width="17.7109375" style="18" customWidth="1"/>
    <col min="1240" max="1240" width="9.85546875" style="18" customWidth="1"/>
    <col min="1241" max="1241" width="10.85546875" style="18" customWidth="1"/>
    <col min="1242" max="1242" width="32.42578125" style="18" bestFit="1" customWidth="1"/>
    <col min="1243" max="1252" width="16" style="18" customWidth="1"/>
    <col min="1253" max="1253" width="14.140625" style="18" bestFit="1" customWidth="1"/>
    <col min="1254" max="1254" width="13.42578125" style="18" bestFit="1" customWidth="1"/>
    <col min="1255" max="1255" width="15.42578125" style="18" bestFit="1" customWidth="1"/>
    <col min="1256" max="1256" width="13.42578125" style="18" bestFit="1" customWidth="1"/>
    <col min="1257" max="1257" width="14.7109375" style="18" customWidth="1"/>
    <col min="1258" max="1267" width="16" style="18" customWidth="1"/>
    <col min="1268" max="1268" width="13.85546875" style="18" customWidth="1"/>
    <col min="1269" max="1269" width="13.42578125" style="18" customWidth="1"/>
    <col min="1270" max="1270" width="12.7109375" style="18" customWidth="1"/>
    <col min="1271" max="1271" width="15.7109375" style="18" bestFit="1" customWidth="1"/>
    <col min="1272" max="1272" width="14.140625" style="18" customWidth="1"/>
    <col min="1273" max="1273" width="15.85546875" style="18" bestFit="1" customWidth="1"/>
    <col min="1274" max="1274" width="13.85546875" style="18" bestFit="1" customWidth="1"/>
    <col min="1275" max="1275" width="12.85546875" style="18" customWidth="1"/>
    <col min="1276" max="1276" width="16" style="18" customWidth="1"/>
    <col min="1277" max="1277" width="11.42578125" style="18" bestFit="1" customWidth="1"/>
    <col min="1278" max="1278" width="14.85546875" style="18" bestFit="1" customWidth="1"/>
    <col min="1279" max="1279" width="13.85546875" style="18" bestFit="1" customWidth="1"/>
    <col min="1280" max="1280" width="13.85546875" style="18" customWidth="1"/>
    <col min="1281" max="1281" width="13.85546875" style="18" bestFit="1" customWidth="1"/>
    <col min="1282" max="1282" width="16" style="18" customWidth="1"/>
    <col min="1283" max="1283" width="13" style="18" customWidth="1"/>
    <col min="1284" max="1284" width="13.42578125" style="18" bestFit="1" customWidth="1"/>
    <col min="1285" max="1285" width="10.7109375" style="18" bestFit="1" customWidth="1"/>
    <col min="1286" max="1286" width="12" style="18" bestFit="1" customWidth="1"/>
    <col min="1287" max="1287" width="14.7109375" style="18" bestFit="1" customWidth="1"/>
    <col min="1288" max="1288" width="15.28515625" style="18" customWidth="1"/>
    <col min="1289" max="1289" width="12.28515625" style="18" customWidth="1"/>
    <col min="1290" max="1290" width="8" style="18" bestFit="1" customWidth="1"/>
    <col min="1291" max="1292" width="13" style="18" bestFit="1" customWidth="1"/>
    <col min="1293" max="1293" width="8.85546875" style="18" bestFit="1" customWidth="1"/>
    <col min="1294" max="1294" width="16" style="18" customWidth="1"/>
    <col min="1295" max="1295" width="11.28515625" style="18" customWidth="1"/>
    <col min="1296" max="1296" width="13" style="18" bestFit="1" customWidth="1"/>
    <col min="1297" max="1297" width="14.42578125" style="18" customWidth="1"/>
    <col min="1298" max="1298" width="13" style="18" bestFit="1" customWidth="1"/>
    <col min="1299" max="1299" width="16" style="18" customWidth="1"/>
    <col min="1300" max="1300" width="11" style="18" bestFit="1" customWidth="1"/>
    <col min="1301" max="1301" width="12.140625" style="18" bestFit="1" customWidth="1"/>
    <col min="1302" max="1302" width="13.7109375" style="18" bestFit="1" customWidth="1"/>
    <col min="1303" max="1492" width="10.7109375" style="18"/>
    <col min="1493" max="1493" width="3.140625" style="18" bestFit="1" customWidth="1"/>
    <col min="1494" max="1494" width="17" style="18" bestFit="1" customWidth="1"/>
    <col min="1495" max="1495" width="17.7109375" style="18" customWidth="1"/>
    <col min="1496" max="1496" width="9.85546875" style="18" customWidth="1"/>
    <col min="1497" max="1497" width="10.85546875" style="18" customWidth="1"/>
    <col min="1498" max="1498" width="32.42578125" style="18" bestFit="1" customWidth="1"/>
    <col min="1499" max="1508" width="16" style="18" customWidth="1"/>
    <col min="1509" max="1509" width="14.140625" style="18" bestFit="1" customWidth="1"/>
    <col min="1510" max="1510" width="13.42578125" style="18" bestFit="1" customWidth="1"/>
    <col min="1511" max="1511" width="15.42578125" style="18" bestFit="1" customWidth="1"/>
    <col min="1512" max="1512" width="13.42578125" style="18" bestFit="1" customWidth="1"/>
    <col min="1513" max="1513" width="14.7109375" style="18" customWidth="1"/>
    <col min="1514" max="1523" width="16" style="18" customWidth="1"/>
    <col min="1524" max="1524" width="13.85546875" style="18" customWidth="1"/>
    <col min="1525" max="1525" width="13.42578125" style="18" customWidth="1"/>
    <col min="1526" max="1526" width="12.7109375" style="18" customWidth="1"/>
    <col min="1527" max="1527" width="15.7109375" style="18" bestFit="1" customWidth="1"/>
    <col min="1528" max="1528" width="14.140625" style="18" customWidth="1"/>
    <col min="1529" max="1529" width="15.85546875" style="18" bestFit="1" customWidth="1"/>
    <col min="1530" max="1530" width="13.85546875" style="18" bestFit="1" customWidth="1"/>
    <col min="1531" max="1531" width="12.85546875" style="18" customWidth="1"/>
    <col min="1532" max="1532" width="16" style="18" customWidth="1"/>
    <col min="1533" max="1533" width="11.42578125" style="18" bestFit="1" customWidth="1"/>
    <col min="1534" max="1534" width="14.85546875" style="18" bestFit="1" customWidth="1"/>
    <col min="1535" max="1535" width="13.85546875" style="18" bestFit="1" customWidth="1"/>
    <col min="1536" max="1536" width="13.85546875" style="18" customWidth="1"/>
    <col min="1537" max="1537" width="13.85546875" style="18" bestFit="1" customWidth="1"/>
    <col min="1538" max="1538" width="16" style="18" customWidth="1"/>
    <col min="1539" max="1539" width="13" style="18" customWidth="1"/>
    <col min="1540" max="1540" width="13.42578125" style="18" bestFit="1" customWidth="1"/>
    <col min="1541" max="1541" width="10.7109375" style="18" bestFit="1" customWidth="1"/>
    <col min="1542" max="1542" width="12" style="18" bestFit="1" customWidth="1"/>
    <col min="1543" max="1543" width="14.7109375" style="18" bestFit="1" customWidth="1"/>
    <col min="1544" max="1544" width="15.28515625" style="18" customWidth="1"/>
    <col min="1545" max="1545" width="12.28515625" style="18" customWidth="1"/>
    <col min="1546" max="1546" width="8" style="18" bestFit="1" customWidth="1"/>
    <col min="1547" max="1548" width="13" style="18" bestFit="1" customWidth="1"/>
    <col min="1549" max="1549" width="8.85546875" style="18" bestFit="1" customWidth="1"/>
    <col min="1550" max="1550" width="16" style="18" customWidth="1"/>
    <col min="1551" max="1551" width="11.28515625" style="18" customWidth="1"/>
    <col min="1552" max="1552" width="13" style="18" bestFit="1" customWidth="1"/>
    <col min="1553" max="1553" width="14.42578125" style="18" customWidth="1"/>
    <col min="1554" max="1554" width="13" style="18" bestFit="1" customWidth="1"/>
    <col min="1555" max="1555" width="16" style="18" customWidth="1"/>
    <col min="1556" max="1556" width="11" style="18" bestFit="1" customWidth="1"/>
    <col min="1557" max="1557" width="12.140625" style="18" bestFit="1" customWidth="1"/>
    <col min="1558" max="1558" width="13.7109375" style="18" bestFit="1" customWidth="1"/>
    <col min="1559" max="1748" width="10.7109375" style="18"/>
    <col min="1749" max="1749" width="3.140625" style="18" bestFit="1" customWidth="1"/>
    <col min="1750" max="1750" width="17" style="18" bestFit="1" customWidth="1"/>
    <col min="1751" max="1751" width="17.7109375" style="18" customWidth="1"/>
    <col min="1752" max="1752" width="9.85546875" style="18" customWidth="1"/>
    <col min="1753" max="1753" width="10.85546875" style="18" customWidth="1"/>
    <col min="1754" max="1754" width="32.42578125" style="18" bestFit="1" customWidth="1"/>
    <col min="1755" max="1764" width="16" style="18" customWidth="1"/>
    <col min="1765" max="1765" width="14.140625" style="18" bestFit="1" customWidth="1"/>
    <col min="1766" max="1766" width="13.42578125" style="18" bestFit="1" customWidth="1"/>
    <col min="1767" max="1767" width="15.42578125" style="18" bestFit="1" customWidth="1"/>
    <col min="1768" max="1768" width="13.42578125" style="18" bestFit="1" customWidth="1"/>
    <col min="1769" max="1769" width="14.7109375" style="18" customWidth="1"/>
    <col min="1770" max="1779" width="16" style="18" customWidth="1"/>
    <col min="1780" max="1780" width="13.85546875" style="18" customWidth="1"/>
    <col min="1781" max="1781" width="13.42578125" style="18" customWidth="1"/>
    <col min="1782" max="1782" width="12.7109375" style="18" customWidth="1"/>
    <col min="1783" max="1783" width="15.7109375" style="18" bestFit="1" customWidth="1"/>
    <col min="1784" max="1784" width="14.140625" style="18" customWidth="1"/>
    <col min="1785" max="1785" width="15.85546875" style="18" bestFit="1" customWidth="1"/>
    <col min="1786" max="1786" width="13.85546875" style="18" bestFit="1" customWidth="1"/>
    <col min="1787" max="1787" width="12.85546875" style="18" customWidth="1"/>
    <col min="1788" max="1788" width="16" style="18" customWidth="1"/>
    <col min="1789" max="1789" width="11.42578125" style="18" bestFit="1" customWidth="1"/>
    <col min="1790" max="1790" width="14.85546875" style="18" bestFit="1" customWidth="1"/>
    <col min="1791" max="1791" width="13.85546875" style="18" bestFit="1" customWidth="1"/>
    <col min="1792" max="1792" width="13.85546875" style="18" customWidth="1"/>
    <col min="1793" max="1793" width="13.85546875" style="18" bestFit="1" customWidth="1"/>
    <col min="1794" max="1794" width="16" style="18" customWidth="1"/>
    <col min="1795" max="1795" width="13" style="18" customWidth="1"/>
    <col min="1796" max="1796" width="13.42578125" style="18" bestFit="1" customWidth="1"/>
    <col min="1797" max="1797" width="10.7109375" style="18" bestFit="1" customWidth="1"/>
    <col min="1798" max="1798" width="12" style="18" bestFit="1" customWidth="1"/>
    <col min="1799" max="1799" width="14.7109375" style="18" bestFit="1" customWidth="1"/>
    <col min="1800" max="1800" width="15.28515625" style="18" customWidth="1"/>
    <col min="1801" max="1801" width="12.28515625" style="18" customWidth="1"/>
    <col min="1802" max="1802" width="8" style="18" bestFit="1" customWidth="1"/>
    <col min="1803" max="1804" width="13" style="18" bestFit="1" customWidth="1"/>
    <col min="1805" max="1805" width="8.85546875" style="18" bestFit="1" customWidth="1"/>
    <col min="1806" max="1806" width="16" style="18" customWidth="1"/>
    <col min="1807" max="1807" width="11.28515625" style="18" customWidth="1"/>
    <col min="1808" max="1808" width="13" style="18" bestFit="1" customWidth="1"/>
    <col min="1809" max="1809" width="14.42578125" style="18" customWidth="1"/>
    <col min="1810" max="1810" width="13" style="18" bestFit="1" customWidth="1"/>
    <col min="1811" max="1811" width="16" style="18" customWidth="1"/>
    <col min="1812" max="1812" width="11" style="18" bestFit="1" customWidth="1"/>
    <col min="1813" max="1813" width="12.140625" style="18" bestFit="1" customWidth="1"/>
    <col min="1814" max="1814" width="13.7109375" style="18" bestFit="1" customWidth="1"/>
    <col min="1815" max="2004" width="10.7109375" style="18"/>
    <col min="2005" max="2005" width="3.140625" style="18" bestFit="1" customWidth="1"/>
    <col min="2006" max="2006" width="17" style="18" bestFit="1" customWidth="1"/>
    <col min="2007" max="2007" width="17.7109375" style="18" customWidth="1"/>
    <col min="2008" max="2008" width="9.85546875" style="18" customWidth="1"/>
    <col min="2009" max="2009" width="10.85546875" style="18" customWidth="1"/>
    <col min="2010" max="2010" width="32.42578125" style="18" bestFit="1" customWidth="1"/>
    <col min="2011" max="2020" width="16" style="18" customWidth="1"/>
    <col min="2021" max="2021" width="14.140625" style="18" bestFit="1" customWidth="1"/>
    <col min="2022" max="2022" width="13.42578125" style="18" bestFit="1" customWidth="1"/>
    <col min="2023" max="2023" width="15.42578125" style="18" bestFit="1" customWidth="1"/>
    <col min="2024" max="2024" width="13.42578125" style="18" bestFit="1" customWidth="1"/>
    <col min="2025" max="2025" width="14.7109375" style="18" customWidth="1"/>
    <col min="2026" max="2035" width="16" style="18" customWidth="1"/>
    <col min="2036" max="2036" width="13.85546875" style="18" customWidth="1"/>
    <col min="2037" max="2037" width="13.42578125" style="18" customWidth="1"/>
    <col min="2038" max="2038" width="12.7109375" style="18" customWidth="1"/>
    <col min="2039" max="2039" width="15.7109375" style="18" bestFit="1" customWidth="1"/>
    <col min="2040" max="2040" width="14.140625" style="18" customWidth="1"/>
    <col min="2041" max="2041" width="15.85546875" style="18" bestFit="1" customWidth="1"/>
    <col min="2042" max="2042" width="13.85546875" style="18" bestFit="1" customWidth="1"/>
    <col min="2043" max="2043" width="12.85546875" style="18" customWidth="1"/>
    <col min="2044" max="2044" width="16" style="18" customWidth="1"/>
    <col min="2045" max="2045" width="11.42578125" style="18" bestFit="1" customWidth="1"/>
    <col min="2046" max="2046" width="14.85546875" style="18" bestFit="1" customWidth="1"/>
    <col min="2047" max="2047" width="13.85546875" style="18" bestFit="1" customWidth="1"/>
    <col min="2048" max="2048" width="13.85546875" style="18" customWidth="1"/>
    <col min="2049" max="2049" width="13.85546875" style="18" bestFit="1" customWidth="1"/>
    <col min="2050" max="2050" width="16" style="18" customWidth="1"/>
    <col min="2051" max="2051" width="13" style="18" customWidth="1"/>
    <col min="2052" max="2052" width="13.42578125" style="18" bestFit="1" customWidth="1"/>
    <col min="2053" max="2053" width="10.7109375" style="18" bestFit="1" customWidth="1"/>
    <col min="2054" max="2054" width="12" style="18" bestFit="1" customWidth="1"/>
    <col min="2055" max="2055" width="14.7109375" style="18" bestFit="1" customWidth="1"/>
    <col min="2056" max="2056" width="15.28515625" style="18" customWidth="1"/>
    <col min="2057" max="2057" width="12.28515625" style="18" customWidth="1"/>
    <col min="2058" max="2058" width="8" style="18" bestFit="1" customWidth="1"/>
    <col min="2059" max="2060" width="13" style="18" bestFit="1" customWidth="1"/>
    <col min="2061" max="2061" width="8.85546875" style="18" bestFit="1" customWidth="1"/>
    <col min="2062" max="2062" width="16" style="18" customWidth="1"/>
    <col min="2063" max="2063" width="11.28515625" style="18" customWidth="1"/>
    <col min="2064" max="2064" width="13" style="18" bestFit="1" customWidth="1"/>
    <col min="2065" max="2065" width="14.42578125" style="18" customWidth="1"/>
    <col min="2066" max="2066" width="13" style="18" bestFit="1" customWidth="1"/>
    <col min="2067" max="2067" width="16" style="18" customWidth="1"/>
    <col min="2068" max="2068" width="11" style="18" bestFit="1" customWidth="1"/>
    <col min="2069" max="2069" width="12.140625" style="18" bestFit="1" customWidth="1"/>
    <col min="2070" max="2070" width="13.7109375" style="18" bestFit="1" customWidth="1"/>
    <col min="2071" max="2260" width="10.7109375" style="18"/>
    <col min="2261" max="2261" width="3.140625" style="18" bestFit="1" customWidth="1"/>
    <col min="2262" max="2262" width="17" style="18" bestFit="1" customWidth="1"/>
    <col min="2263" max="2263" width="17.7109375" style="18" customWidth="1"/>
    <col min="2264" max="2264" width="9.85546875" style="18" customWidth="1"/>
    <col min="2265" max="2265" width="10.85546875" style="18" customWidth="1"/>
    <col min="2266" max="2266" width="32.42578125" style="18" bestFit="1" customWidth="1"/>
    <col min="2267" max="2276" width="16" style="18" customWidth="1"/>
    <col min="2277" max="2277" width="14.140625" style="18" bestFit="1" customWidth="1"/>
    <col min="2278" max="2278" width="13.42578125" style="18" bestFit="1" customWidth="1"/>
    <col min="2279" max="2279" width="15.42578125" style="18" bestFit="1" customWidth="1"/>
    <col min="2280" max="2280" width="13.42578125" style="18" bestFit="1" customWidth="1"/>
    <col min="2281" max="2281" width="14.7109375" style="18" customWidth="1"/>
    <col min="2282" max="2291" width="16" style="18" customWidth="1"/>
    <col min="2292" max="2292" width="13.85546875" style="18" customWidth="1"/>
    <col min="2293" max="2293" width="13.42578125" style="18" customWidth="1"/>
    <col min="2294" max="2294" width="12.7109375" style="18" customWidth="1"/>
    <col min="2295" max="2295" width="15.7109375" style="18" bestFit="1" customWidth="1"/>
    <col min="2296" max="2296" width="14.140625" style="18" customWidth="1"/>
    <col min="2297" max="2297" width="15.85546875" style="18" bestFit="1" customWidth="1"/>
    <col min="2298" max="2298" width="13.85546875" style="18" bestFit="1" customWidth="1"/>
    <col min="2299" max="2299" width="12.85546875" style="18" customWidth="1"/>
    <col min="2300" max="2300" width="16" style="18" customWidth="1"/>
    <col min="2301" max="2301" width="11.42578125" style="18" bestFit="1" customWidth="1"/>
    <col min="2302" max="2302" width="14.85546875" style="18" bestFit="1" customWidth="1"/>
    <col min="2303" max="2303" width="13.85546875" style="18" bestFit="1" customWidth="1"/>
    <col min="2304" max="2304" width="13.85546875" style="18" customWidth="1"/>
    <col min="2305" max="2305" width="13.85546875" style="18" bestFit="1" customWidth="1"/>
    <col min="2306" max="2306" width="16" style="18" customWidth="1"/>
    <col min="2307" max="2307" width="13" style="18" customWidth="1"/>
    <col min="2308" max="2308" width="13.42578125" style="18" bestFit="1" customWidth="1"/>
    <col min="2309" max="2309" width="10.7109375" style="18" bestFit="1" customWidth="1"/>
    <col min="2310" max="2310" width="12" style="18" bestFit="1" customWidth="1"/>
    <col min="2311" max="2311" width="14.7109375" style="18" bestFit="1" customWidth="1"/>
    <col min="2312" max="2312" width="15.28515625" style="18" customWidth="1"/>
    <col min="2313" max="2313" width="12.28515625" style="18" customWidth="1"/>
    <col min="2314" max="2314" width="8" style="18" bestFit="1" customWidth="1"/>
    <col min="2315" max="2316" width="13" style="18" bestFit="1" customWidth="1"/>
    <col min="2317" max="2317" width="8.85546875" style="18" bestFit="1" customWidth="1"/>
    <col min="2318" max="2318" width="16" style="18" customWidth="1"/>
    <col min="2319" max="2319" width="11.28515625" style="18" customWidth="1"/>
    <col min="2320" max="2320" width="13" style="18" bestFit="1" customWidth="1"/>
    <col min="2321" max="2321" width="14.42578125" style="18" customWidth="1"/>
    <col min="2322" max="2322" width="13" style="18" bestFit="1" customWidth="1"/>
    <col min="2323" max="2323" width="16" style="18" customWidth="1"/>
    <col min="2324" max="2324" width="11" style="18" bestFit="1" customWidth="1"/>
    <col min="2325" max="2325" width="12.140625" style="18" bestFit="1" customWidth="1"/>
    <col min="2326" max="2326" width="13.7109375" style="18" bestFit="1" customWidth="1"/>
    <col min="2327" max="2516" width="10.7109375" style="18"/>
    <col min="2517" max="2517" width="3.140625" style="18" bestFit="1" customWidth="1"/>
    <col min="2518" max="2518" width="17" style="18" bestFit="1" customWidth="1"/>
    <col min="2519" max="2519" width="17.7109375" style="18" customWidth="1"/>
    <col min="2520" max="2520" width="9.85546875" style="18" customWidth="1"/>
    <col min="2521" max="2521" width="10.85546875" style="18" customWidth="1"/>
    <col min="2522" max="2522" width="32.42578125" style="18" bestFit="1" customWidth="1"/>
    <col min="2523" max="2532" width="16" style="18" customWidth="1"/>
    <col min="2533" max="2533" width="14.140625" style="18" bestFit="1" customWidth="1"/>
    <col min="2534" max="2534" width="13.42578125" style="18" bestFit="1" customWidth="1"/>
    <col min="2535" max="2535" width="15.42578125" style="18" bestFit="1" customWidth="1"/>
    <col min="2536" max="2536" width="13.42578125" style="18" bestFit="1" customWidth="1"/>
    <col min="2537" max="2537" width="14.7109375" style="18" customWidth="1"/>
    <col min="2538" max="2547" width="16" style="18" customWidth="1"/>
    <col min="2548" max="2548" width="13.85546875" style="18" customWidth="1"/>
    <col min="2549" max="2549" width="13.42578125" style="18" customWidth="1"/>
    <col min="2550" max="2550" width="12.7109375" style="18" customWidth="1"/>
    <col min="2551" max="2551" width="15.7109375" style="18" bestFit="1" customWidth="1"/>
    <col min="2552" max="2552" width="14.140625" style="18" customWidth="1"/>
    <col min="2553" max="2553" width="15.85546875" style="18" bestFit="1" customWidth="1"/>
    <col min="2554" max="2554" width="13.85546875" style="18" bestFit="1" customWidth="1"/>
    <col min="2555" max="2555" width="12.85546875" style="18" customWidth="1"/>
    <col min="2556" max="2556" width="16" style="18" customWidth="1"/>
    <col min="2557" max="2557" width="11.42578125" style="18" bestFit="1" customWidth="1"/>
    <col min="2558" max="2558" width="14.85546875" style="18" bestFit="1" customWidth="1"/>
    <col min="2559" max="2559" width="13.85546875" style="18" bestFit="1" customWidth="1"/>
    <col min="2560" max="2560" width="13.85546875" style="18" customWidth="1"/>
    <col min="2561" max="2561" width="13.85546875" style="18" bestFit="1" customWidth="1"/>
    <col min="2562" max="2562" width="16" style="18" customWidth="1"/>
    <col min="2563" max="2563" width="13" style="18" customWidth="1"/>
    <col min="2564" max="2564" width="13.42578125" style="18" bestFit="1" customWidth="1"/>
    <col min="2565" max="2565" width="10.7109375" style="18" bestFit="1" customWidth="1"/>
    <col min="2566" max="2566" width="12" style="18" bestFit="1" customWidth="1"/>
    <col min="2567" max="2567" width="14.7109375" style="18" bestFit="1" customWidth="1"/>
    <col min="2568" max="2568" width="15.28515625" style="18" customWidth="1"/>
    <col min="2569" max="2569" width="12.28515625" style="18" customWidth="1"/>
    <col min="2570" max="2570" width="8" style="18" bestFit="1" customWidth="1"/>
    <col min="2571" max="2572" width="13" style="18" bestFit="1" customWidth="1"/>
    <col min="2573" max="2573" width="8.85546875" style="18" bestFit="1" customWidth="1"/>
    <col min="2574" max="2574" width="16" style="18" customWidth="1"/>
    <col min="2575" max="2575" width="11.28515625" style="18" customWidth="1"/>
    <col min="2576" max="2576" width="13" style="18" bestFit="1" customWidth="1"/>
    <col min="2577" max="2577" width="14.42578125" style="18" customWidth="1"/>
    <col min="2578" max="2578" width="13" style="18" bestFit="1" customWidth="1"/>
    <col min="2579" max="2579" width="16" style="18" customWidth="1"/>
    <col min="2580" max="2580" width="11" style="18" bestFit="1" customWidth="1"/>
    <col min="2581" max="2581" width="12.140625" style="18" bestFit="1" customWidth="1"/>
    <col min="2582" max="2582" width="13.7109375" style="18" bestFit="1" customWidth="1"/>
    <col min="2583" max="2772" width="10.7109375" style="18"/>
    <col min="2773" max="2773" width="3.140625" style="18" bestFit="1" customWidth="1"/>
    <col min="2774" max="2774" width="17" style="18" bestFit="1" customWidth="1"/>
    <col min="2775" max="2775" width="17.7109375" style="18" customWidth="1"/>
    <col min="2776" max="2776" width="9.85546875" style="18" customWidth="1"/>
    <col min="2777" max="2777" width="10.85546875" style="18" customWidth="1"/>
    <col min="2778" max="2778" width="32.42578125" style="18" bestFit="1" customWidth="1"/>
    <col min="2779" max="2788" width="16" style="18" customWidth="1"/>
    <col min="2789" max="2789" width="14.140625" style="18" bestFit="1" customWidth="1"/>
    <col min="2790" max="2790" width="13.42578125" style="18" bestFit="1" customWidth="1"/>
    <col min="2791" max="2791" width="15.42578125" style="18" bestFit="1" customWidth="1"/>
    <col min="2792" max="2792" width="13.42578125" style="18" bestFit="1" customWidth="1"/>
    <col min="2793" max="2793" width="14.7109375" style="18" customWidth="1"/>
    <col min="2794" max="2803" width="16" style="18" customWidth="1"/>
    <col min="2804" max="2804" width="13.85546875" style="18" customWidth="1"/>
    <col min="2805" max="2805" width="13.42578125" style="18" customWidth="1"/>
    <col min="2806" max="2806" width="12.7109375" style="18" customWidth="1"/>
    <col min="2807" max="2807" width="15.7109375" style="18" bestFit="1" customWidth="1"/>
    <col min="2808" max="2808" width="14.140625" style="18" customWidth="1"/>
    <col min="2809" max="2809" width="15.85546875" style="18" bestFit="1" customWidth="1"/>
    <col min="2810" max="2810" width="13.85546875" style="18" bestFit="1" customWidth="1"/>
    <col min="2811" max="2811" width="12.85546875" style="18" customWidth="1"/>
    <col min="2812" max="2812" width="16" style="18" customWidth="1"/>
    <col min="2813" max="2813" width="11.42578125" style="18" bestFit="1" customWidth="1"/>
    <col min="2814" max="2814" width="14.85546875" style="18" bestFit="1" customWidth="1"/>
    <col min="2815" max="2815" width="13.85546875" style="18" bestFit="1" customWidth="1"/>
    <col min="2816" max="2816" width="13.85546875" style="18" customWidth="1"/>
    <col min="2817" max="2817" width="13.85546875" style="18" bestFit="1" customWidth="1"/>
    <col min="2818" max="2818" width="16" style="18" customWidth="1"/>
    <col min="2819" max="2819" width="13" style="18" customWidth="1"/>
    <col min="2820" max="2820" width="13.42578125" style="18" bestFit="1" customWidth="1"/>
    <col min="2821" max="2821" width="10.7109375" style="18" bestFit="1" customWidth="1"/>
    <col min="2822" max="2822" width="12" style="18" bestFit="1" customWidth="1"/>
    <col min="2823" max="2823" width="14.7109375" style="18" bestFit="1" customWidth="1"/>
    <col min="2824" max="2824" width="15.28515625" style="18" customWidth="1"/>
    <col min="2825" max="2825" width="12.28515625" style="18" customWidth="1"/>
    <col min="2826" max="2826" width="8" style="18" bestFit="1" customWidth="1"/>
    <col min="2827" max="2828" width="13" style="18" bestFit="1" customWidth="1"/>
    <col min="2829" max="2829" width="8.85546875" style="18" bestFit="1" customWidth="1"/>
    <col min="2830" max="2830" width="16" style="18" customWidth="1"/>
    <col min="2831" max="2831" width="11.28515625" style="18" customWidth="1"/>
    <col min="2832" max="2832" width="13" style="18" bestFit="1" customWidth="1"/>
    <col min="2833" max="2833" width="14.42578125" style="18" customWidth="1"/>
    <col min="2834" max="2834" width="13" style="18" bestFit="1" customWidth="1"/>
    <col min="2835" max="2835" width="16" style="18" customWidth="1"/>
    <col min="2836" max="2836" width="11" style="18" bestFit="1" customWidth="1"/>
    <col min="2837" max="2837" width="12.140625" style="18" bestFit="1" customWidth="1"/>
    <col min="2838" max="2838" width="13.7109375" style="18" bestFit="1" customWidth="1"/>
    <col min="2839" max="3028" width="10.7109375" style="18"/>
    <col min="3029" max="3029" width="3.140625" style="18" bestFit="1" customWidth="1"/>
    <col min="3030" max="3030" width="17" style="18" bestFit="1" customWidth="1"/>
    <col min="3031" max="3031" width="17.7109375" style="18" customWidth="1"/>
    <col min="3032" max="3032" width="9.85546875" style="18" customWidth="1"/>
    <col min="3033" max="3033" width="10.85546875" style="18" customWidth="1"/>
    <col min="3034" max="3034" width="32.42578125" style="18" bestFit="1" customWidth="1"/>
    <col min="3035" max="3044" width="16" style="18" customWidth="1"/>
    <col min="3045" max="3045" width="14.140625" style="18" bestFit="1" customWidth="1"/>
    <col min="3046" max="3046" width="13.42578125" style="18" bestFit="1" customWidth="1"/>
    <col min="3047" max="3047" width="15.42578125" style="18" bestFit="1" customWidth="1"/>
    <col min="3048" max="3048" width="13.42578125" style="18" bestFit="1" customWidth="1"/>
    <col min="3049" max="3049" width="14.7109375" style="18" customWidth="1"/>
    <col min="3050" max="3059" width="16" style="18" customWidth="1"/>
    <col min="3060" max="3060" width="13.85546875" style="18" customWidth="1"/>
    <col min="3061" max="3061" width="13.42578125" style="18" customWidth="1"/>
    <col min="3062" max="3062" width="12.7109375" style="18" customWidth="1"/>
    <col min="3063" max="3063" width="15.7109375" style="18" bestFit="1" customWidth="1"/>
    <col min="3064" max="3064" width="14.140625" style="18" customWidth="1"/>
    <col min="3065" max="3065" width="15.85546875" style="18" bestFit="1" customWidth="1"/>
    <col min="3066" max="3066" width="13.85546875" style="18" bestFit="1" customWidth="1"/>
    <col min="3067" max="3067" width="12.85546875" style="18" customWidth="1"/>
    <col min="3068" max="3068" width="16" style="18" customWidth="1"/>
    <col min="3069" max="3069" width="11.42578125" style="18" bestFit="1" customWidth="1"/>
    <col min="3070" max="3070" width="14.85546875" style="18" bestFit="1" customWidth="1"/>
    <col min="3071" max="3071" width="13.85546875" style="18" bestFit="1" customWidth="1"/>
    <col min="3072" max="3072" width="13.85546875" style="18" customWidth="1"/>
    <col min="3073" max="3073" width="13.85546875" style="18" bestFit="1" customWidth="1"/>
    <col min="3074" max="3074" width="16" style="18" customWidth="1"/>
    <col min="3075" max="3075" width="13" style="18" customWidth="1"/>
    <col min="3076" max="3076" width="13.42578125" style="18" bestFit="1" customWidth="1"/>
    <col min="3077" max="3077" width="10.7109375" style="18" bestFit="1" customWidth="1"/>
    <col min="3078" max="3078" width="12" style="18" bestFit="1" customWidth="1"/>
    <col min="3079" max="3079" width="14.7109375" style="18" bestFit="1" customWidth="1"/>
    <col min="3080" max="3080" width="15.28515625" style="18" customWidth="1"/>
    <col min="3081" max="3081" width="12.28515625" style="18" customWidth="1"/>
    <col min="3082" max="3082" width="8" style="18" bestFit="1" customWidth="1"/>
    <col min="3083" max="3084" width="13" style="18" bestFit="1" customWidth="1"/>
    <col min="3085" max="3085" width="8.85546875" style="18" bestFit="1" customWidth="1"/>
    <col min="3086" max="3086" width="16" style="18" customWidth="1"/>
    <col min="3087" max="3087" width="11.28515625" style="18" customWidth="1"/>
    <col min="3088" max="3088" width="13" style="18" bestFit="1" customWidth="1"/>
    <col min="3089" max="3089" width="14.42578125" style="18" customWidth="1"/>
    <col min="3090" max="3090" width="13" style="18" bestFit="1" customWidth="1"/>
    <col min="3091" max="3091" width="16" style="18" customWidth="1"/>
    <col min="3092" max="3092" width="11" style="18" bestFit="1" customWidth="1"/>
    <col min="3093" max="3093" width="12.140625" style="18" bestFit="1" customWidth="1"/>
    <col min="3094" max="3094" width="13.7109375" style="18" bestFit="1" customWidth="1"/>
    <col min="3095" max="3284" width="10.7109375" style="18"/>
    <col min="3285" max="3285" width="3.140625" style="18" bestFit="1" customWidth="1"/>
    <col min="3286" max="3286" width="17" style="18" bestFit="1" customWidth="1"/>
    <col min="3287" max="3287" width="17.7109375" style="18" customWidth="1"/>
    <col min="3288" max="3288" width="9.85546875" style="18" customWidth="1"/>
    <col min="3289" max="3289" width="10.85546875" style="18" customWidth="1"/>
    <col min="3290" max="3290" width="32.42578125" style="18" bestFit="1" customWidth="1"/>
    <col min="3291" max="3300" width="16" style="18" customWidth="1"/>
    <col min="3301" max="3301" width="14.140625" style="18" bestFit="1" customWidth="1"/>
    <col min="3302" max="3302" width="13.42578125" style="18" bestFit="1" customWidth="1"/>
    <col min="3303" max="3303" width="15.42578125" style="18" bestFit="1" customWidth="1"/>
    <col min="3304" max="3304" width="13.42578125" style="18" bestFit="1" customWidth="1"/>
    <col min="3305" max="3305" width="14.7109375" style="18" customWidth="1"/>
    <col min="3306" max="3315" width="16" style="18" customWidth="1"/>
    <col min="3316" max="3316" width="13.85546875" style="18" customWidth="1"/>
    <col min="3317" max="3317" width="13.42578125" style="18" customWidth="1"/>
    <col min="3318" max="3318" width="12.7109375" style="18" customWidth="1"/>
    <col min="3319" max="3319" width="15.7109375" style="18" bestFit="1" customWidth="1"/>
    <col min="3320" max="3320" width="14.140625" style="18" customWidth="1"/>
    <col min="3321" max="3321" width="15.85546875" style="18" bestFit="1" customWidth="1"/>
    <col min="3322" max="3322" width="13.85546875" style="18" bestFit="1" customWidth="1"/>
    <col min="3323" max="3323" width="12.85546875" style="18" customWidth="1"/>
    <col min="3324" max="3324" width="16" style="18" customWidth="1"/>
    <col min="3325" max="3325" width="11.42578125" style="18" bestFit="1" customWidth="1"/>
    <col min="3326" max="3326" width="14.85546875" style="18" bestFit="1" customWidth="1"/>
    <col min="3327" max="3327" width="13.85546875" style="18" bestFit="1" customWidth="1"/>
    <col min="3328" max="3328" width="13.85546875" style="18" customWidth="1"/>
    <col min="3329" max="3329" width="13.85546875" style="18" bestFit="1" customWidth="1"/>
    <col min="3330" max="3330" width="16" style="18" customWidth="1"/>
    <col min="3331" max="3331" width="13" style="18" customWidth="1"/>
    <col min="3332" max="3332" width="13.42578125" style="18" bestFit="1" customWidth="1"/>
    <col min="3333" max="3333" width="10.7109375" style="18" bestFit="1" customWidth="1"/>
    <col min="3334" max="3334" width="12" style="18" bestFit="1" customWidth="1"/>
    <col min="3335" max="3335" width="14.7109375" style="18" bestFit="1" customWidth="1"/>
    <col min="3336" max="3336" width="15.28515625" style="18" customWidth="1"/>
    <col min="3337" max="3337" width="12.28515625" style="18" customWidth="1"/>
    <col min="3338" max="3338" width="8" style="18" bestFit="1" customWidth="1"/>
    <col min="3339" max="3340" width="13" style="18" bestFit="1" customWidth="1"/>
    <col min="3341" max="3341" width="8.85546875" style="18" bestFit="1" customWidth="1"/>
    <col min="3342" max="3342" width="16" style="18" customWidth="1"/>
    <col min="3343" max="3343" width="11.28515625" style="18" customWidth="1"/>
    <col min="3344" max="3344" width="13" style="18" bestFit="1" customWidth="1"/>
    <col min="3345" max="3345" width="14.42578125" style="18" customWidth="1"/>
    <col min="3346" max="3346" width="13" style="18" bestFit="1" customWidth="1"/>
    <col min="3347" max="3347" width="16" style="18" customWidth="1"/>
    <col min="3348" max="3348" width="11" style="18" bestFit="1" customWidth="1"/>
    <col min="3349" max="3349" width="12.140625" style="18" bestFit="1" customWidth="1"/>
    <col min="3350" max="3350" width="13.7109375" style="18" bestFit="1" customWidth="1"/>
    <col min="3351" max="3540" width="10.7109375" style="18"/>
    <col min="3541" max="3541" width="3.140625" style="18" bestFit="1" customWidth="1"/>
    <col min="3542" max="3542" width="17" style="18" bestFit="1" customWidth="1"/>
    <col min="3543" max="3543" width="17.7109375" style="18" customWidth="1"/>
    <col min="3544" max="3544" width="9.85546875" style="18" customWidth="1"/>
    <col min="3545" max="3545" width="10.85546875" style="18" customWidth="1"/>
    <col min="3546" max="3546" width="32.42578125" style="18" bestFit="1" customWidth="1"/>
    <col min="3547" max="3556" width="16" style="18" customWidth="1"/>
    <col min="3557" max="3557" width="14.140625" style="18" bestFit="1" customWidth="1"/>
    <col min="3558" max="3558" width="13.42578125" style="18" bestFit="1" customWidth="1"/>
    <col min="3559" max="3559" width="15.42578125" style="18" bestFit="1" customWidth="1"/>
    <col min="3560" max="3560" width="13.42578125" style="18" bestFit="1" customWidth="1"/>
    <col min="3561" max="3561" width="14.7109375" style="18" customWidth="1"/>
    <col min="3562" max="3571" width="16" style="18" customWidth="1"/>
    <col min="3572" max="3572" width="13.85546875" style="18" customWidth="1"/>
    <col min="3573" max="3573" width="13.42578125" style="18" customWidth="1"/>
    <col min="3574" max="3574" width="12.7109375" style="18" customWidth="1"/>
    <col min="3575" max="3575" width="15.7109375" style="18" bestFit="1" customWidth="1"/>
    <col min="3576" max="3576" width="14.140625" style="18" customWidth="1"/>
    <col min="3577" max="3577" width="15.85546875" style="18" bestFit="1" customWidth="1"/>
    <col min="3578" max="3578" width="13.85546875" style="18" bestFit="1" customWidth="1"/>
    <col min="3579" max="3579" width="12.85546875" style="18" customWidth="1"/>
    <col min="3580" max="3580" width="16" style="18" customWidth="1"/>
    <col min="3581" max="3581" width="11.42578125" style="18" bestFit="1" customWidth="1"/>
    <col min="3582" max="3582" width="14.85546875" style="18" bestFit="1" customWidth="1"/>
    <col min="3583" max="3583" width="13.85546875" style="18" bestFit="1" customWidth="1"/>
    <col min="3584" max="3584" width="13.85546875" style="18" customWidth="1"/>
    <col min="3585" max="3585" width="13.85546875" style="18" bestFit="1" customWidth="1"/>
    <col min="3586" max="3586" width="16" style="18" customWidth="1"/>
    <col min="3587" max="3587" width="13" style="18" customWidth="1"/>
    <col min="3588" max="3588" width="13.42578125" style="18" bestFit="1" customWidth="1"/>
    <col min="3589" max="3589" width="10.7109375" style="18" bestFit="1" customWidth="1"/>
    <col min="3590" max="3590" width="12" style="18" bestFit="1" customWidth="1"/>
    <col min="3591" max="3591" width="14.7109375" style="18" bestFit="1" customWidth="1"/>
    <col min="3592" max="3592" width="15.28515625" style="18" customWidth="1"/>
    <col min="3593" max="3593" width="12.28515625" style="18" customWidth="1"/>
    <col min="3594" max="3594" width="8" style="18" bestFit="1" customWidth="1"/>
    <col min="3595" max="3596" width="13" style="18" bestFit="1" customWidth="1"/>
    <col min="3597" max="3597" width="8.85546875" style="18" bestFit="1" customWidth="1"/>
    <col min="3598" max="3598" width="16" style="18" customWidth="1"/>
    <col min="3599" max="3599" width="11.28515625" style="18" customWidth="1"/>
    <col min="3600" max="3600" width="13" style="18" bestFit="1" customWidth="1"/>
    <col min="3601" max="3601" width="14.42578125" style="18" customWidth="1"/>
    <col min="3602" max="3602" width="13" style="18" bestFit="1" customWidth="1"/>
    <col min="3603" max="3603" width="16" style="18" customWidth="1"/>
    <col min="3604" max="3604" width="11" style="18" bestFit="1" customWidth="1"/>
    <col min="3605" max="3605" width="12.140625" style="18" bestFit="1" customWidth="1"/>
    <col min="3606" max="3606" width="13.7109375" style="18" bestFit="1" customWidth="1"/>
    <col min="3607" max="3796" width="10.7109375" style="18"/>
    <col min="3797" max="3797" width="3.140625" style="18" bestFit="1" customWidth="1"/>
    <col min="3798" max="3798" width="17" style="18" bestFit="1" customWidth="1"/>
    <col min="3799" max="3799" width="17.7109375" style="18" customWidth="1"/>
    <col min="3800" max="3800" width="9.85546875" style="18" customWidth="1"/>
    <col min="3801" max="3801" width="10.85546875" style="18" customWidth="1"/>
    <col min="3802" max="3802" width="32.42578125" style="18" bestFit="1" customWidth="1"/>
    <col min="3803" max="3812" width="16" style="18" customWidth="1"/>
    <col min="3813" max="3813" width="14.140625" style="18" bestFit="1" customWidth="1"/>
    <col min="3814" max="3814" width="13.42578125" style="18" bestFit="1" customWidth="1"/>
    <col min="3815" max="3815" width="15.42578125" style="18" bestFit="1" customWidth="1"/>
    <col min="3816" max="3816" width="13.42578125" style="18" bestFit="1" customWidth="1"/>
    <col min="3817" max="3817" width="14.7109375" style="18" customWidth="1"/>
    <col min="3818" max="3827" width="16" style="18" customWidth="1"/>
    <col min="3828" max="3828" width="13.85546875" style="18" customWidth="1"/>
    <col min="3829" max="3829" width="13.42578125" style="18" customWidth="1"/>
    <col min="3830" max="3830" width="12.7109375" style="18" customWidth="1"/>
    <col min="3831" max="3831" width="15.7109375" style="18" bestFit="1" customWidth="1"/>
    <col min="3832" max="3832" width="14.140625" style="18" customWidth="1"/>
    <col min="3833" max="3833" width="15.85546875" style="18" bestFit="1" customWidth="1"/>
    <col min="3834" max="3834" width="13.85546875" style="18" bestFit="1" customWidth="1"/>
    <col min="3835" max="3835" width="12.85546875" style="18" customWidth="1"/>
    <col min="3836" max="3836" width="16" style="18" customWidth="1"/>
    <col min="3837" max="3837" width="11.42578125" style="18" bestFit="1" customWidth="1"/>
    <col min="3838" max="3838" width="14.85546875" style="18" bestFit="1" customWidth="1"/>
    <col min="3839" max="3839" width="13.85546875" style="18" bestFit="1" customWidth="1"/>
    <col min="3840" max="3840" width="13.85546875" style="18" customWidth="1"/>
    <col min="3841" max="3841" width="13.85546875" style="18" bestFit="1" customWidth="1"/>
    <col min="3842" max="3842" width="16" style="18" customWidth="1"/>
    <col min="3843" max="3843" width="13" style="18" customWidth="1"/>
    <col min="3844" max="3844" width="13.42578125" style="18" bestFit="1" customWidth="1"/>
    <col min="3845" max="3845" width="10.7109375" style="18" bestFit="1" customWidth="1"/>
    <col min="3846" max="3846" width="12" style="18" bestFit="1" customWidth="1"/>
    <col min="3847" max="3847" width="14.7109375" style="18" bestFit="1" customWidth="1"/>
    <col min="3848" max="3848" width="15.28515625" style="18" customWidth="1"/>
    <col min="3849" max="3849" width="12.28515625" style="18" customWidth="1"/>
    <col min="3850" max="3850" width="8" style="18" bestFit="1" customWidth="1"/>
    <col min="3851" max="3852" width="13" style="18" bestFit="1" customWidth="1"/>
    <col min="3853" max="3853" width="8.85546875" style="18" bestFit="1" customWidth="1"/>
    <col min="3854" max="3854" width="16" style="18" customWidth="1"/>
    <col min="3855" max="3855" width="11.28515625" style="18" customWidth="1"/>
    <col min="3856" max="3856" width="13" style="18" bestFit="1" customWidth="1"/>
    <col min="3857" max="3857" width="14.42578125" style="18" customWidth="1"/>
    <col min="3858" max="3858" width="13" style="18" bestFit="1" customWidth="1"/>
    <col min="3859" max="3859" width="16" style="18" customWidth="1"/>
    <col min="3860" max="3860" width="11" style="18" bestFit="1" customWidth="1"/>
    <col min="3861" max="3861" width="12.140625" style="18" bestFit="1" customWidth="1"/>
    <col min="3862" max="3862" width="13.7109375" style="18" bestFit="1" customWidth="1"/>
    <col min="3863" max="4052" width="10.7109375" style="18"/>
    <col min="4053" max="4053" width="3.140625" style="18" bestFit="1" customWidth="1"/>
    <col min="4054" max="4054" width="17" style="18" bestFit="1" customWidth="1"/>
    <col min="4055" max="4055" width="17.7109375" style="18" customWidth="1"/>
    <col min="4056" max="4056" width="9.85546875" style="18" customWidth="1"/>
    <col min="4057" max="4057" width="10.85546875" style="18" customWidth="1"/>
    <col min="4058" max="4058" width="32.42578125" style="18" bestFit="1" customWidth="1"/>
    <col min="4059" max="4068" width="16" style="18" customWidth="1"/>
    <col min="4069" max="4069" width="14.140625" style="18" bestFit="1" customWidth="1"/>
    <col min="4070" max="4070" width="13.42578125" style="18" bestFit="1" customWidth="1"/>
    <col min="4071" max="4071" width="15.42578125" style="18" bestFit="1" customWidth="1"/>
    <col min="4072" max="4072" width="13.42578125" style="18" bestFit="1" customWidth="1"/>
    <col min="4073" max="4073" width="14.7109375" style="18" customWidth="1"/>
    <col min="4074" max="4083" width="16" style="18" customWidth="1"/>
    <col min="4084" max="4084" width="13.85546875" style="18" customWidth="1"/>
    <col min="4085" max="4085" width="13.42578125" style="18" customWidth="1"/>
    <col min="4086" max="4086" width="12.7109375" style="18" customWidth="1"/>
    <col min="4087" max="4087" width="15.7109375" style="18" bestFit="1" customWidth="1"/>
    <col min="4088" max="4088" width="14.140625" style="18" customWidth="1"/>
    <col min="4089" max="4089" width="15.85546875" style="18" bestFit="1" customWidth="1"/>
    <col min="4090" max="4090" width="13.85546875" style="18" bestFit="1" customWidth="1"/>
    <col min="4091" max="4091" width="12.85546875" style="18" customWidth="1"/>
    <col min="4092" max="4092" width="16" style="18" customWidth="1"/>
    <col min="4093" max="4093" width="11.42578125" style="18" bestFit="1" customWidth="1"/>
    <col min="4094" max="4094" width="14.85546875" style="18" bestFit="1" customWidth="1"/>
    <col min="4095" max="4095" width="13.85546875" style="18" bestFit="1" customWidth="1"/>
    <col min="4096" max="4096" width="13.85546875" style="18" customWidth="1"/>
    <col min="4097" max="4097" width="13.85546875" style="18" bestFit="1" customWidth="1"/>
    <col min="4098" max="4098" width="16" style="18" customWidth="1"/>
    <col min="4099" max="4099" width="13" style="18" customWidth="1"/>
    <col min="4100" max="4100" width="13.42578125" style="18" bestFit="1" customWidth="1"/>
    <col min="4101" max="4101" width="10.7109375" style="18" bestFit="1" customWidth="1"/>
    <col min="4102" max="4102" width="12" style="18" bestFit="1" customWidth="1"/>
    <col min="4103" max="4103" width="14.7109375" style="18" bestFit="1" customWidth="1"/>
    <col min="4104" max="4104" width="15.28515625" style="18" customWidth="1"/>
    <col min="4105" max="4105" width="12.28515625" style="18" customWidth="1"/>
    <col min="4106" max="4106" width="8" style="18" bestFit="1" customWidth="1"/>
    <col min="4107" max="4108" width="13" style="18" bestFit="1" customWidth="1"/>
    <col min="4109" max="4109" width="8.85546875" style="18" bestFit="1" customWidth="1"/>
    <col min="4110" max="4110" width="16" style="18" customWidth="1"/>
    <col min="4111" max="4111" width="11.28515625" style="18" customWidth="1"/>
    <col min="4112" max="4112" width="13" style="18" bestFit="1" customWidth="1"/>
    <col min="4113" max="4113" width="14.42578125" style="18" customWidth="1"/>
    <col min="4114" max="4114" width="13" style="18" bestFit="1" customWidth="1"/>
    <col min="4115" max="4115" width="16" style="18" customWidth="1"/>
    <col min="4116" max="4116" width="11" style="18" bestFit="1" customWidth="1"/>
    <col min="4117" max="4117" width="12.140625" style="18" bestFit="1" customWidth="1"/>
    <col min="4118" max="4118" width="13.7109375" style="18" bestFit="1" customWidth="1"/>
    <col min="4119" max="4308" width="10.7109375" style="18"/>
    <col min="4309" max="4309" width="3.140625" style="18" bestFit="1" customWidth="1"/>
    <col min="4310" max="4310" width="17" style="18" bestFit="1" customWidth="1"/>
    <col min="4311" max="4311" width="17.7109375" style="18" customWidth="1"/>
    <col min="4312" max="4312" width="9.85546875" style="18" customWidth="1"/>
    <col min="4313" max="4313" width="10.85546875" style="18" customWidth="1"/>
    <col min="4314" max="4314" width="32.42578125" style="18" bestFit="1" customWidth="1"/>
    <col min="4315" max="4324" width="16" style="18" customWidth="1"/>
    <col min="4325" max="4325" width="14.140625" style="18" bestFit="1" customWidth="1"/>
    <col min="4326" max="4326" width="13.42578125" style="18" bestFit="1" customWidth="1"/>
    <col min="4327" max="4327" width="15.42578125" style="18" bestFit="1" customWidth="1"/>
    <col min="4328" max="4328" width="13.42578125" style="18" bestFit="1" customWidth="1"/>
    <col min="4329" max="4329" width="14.7109375" style="18" customWidth="1"/>
    <col min="4330" max="4339" width="16" style="18" customWidth="1"/>
    <col min="4340" max="4340" width="13.85546875" style="18" customWidth="1"/>
    <col min="4341" max="4341" width="13.42578125" style="18" customWidth="1"/>
    <col min="4342" max="4342" width="12.7109375" style="18" customWidth="1"/>
    <col min="4343" max="4343" width="15.7109375" style="18" bestFit="1" customWidth="1"/>
    <col min="4344" max="4344" width="14.140625" style="18" customWidth="1"/>
    <col min="4345" max="4345" width="15.85546875" style="18" bestFit="1" customWidth="1"/>
    <col min="4346" max="4346" width="13.85546875" style="18" bestFit="1" customWidth="1"/>
    <col min="4347" max="4347" width="12.85546875" style="18" customWidth="1"/>
    <col min="4348" max="4348" width="16" style="18" customWidth="1"/>
    <col min="4349" max="4349" width="11.42578125" style="18" bestFit="1" customWidth="1"/>
    <col min="4350" max="4350" width="14.85546875" style="18" bestFit="1" customWidth="1"/>
    <col min="4351" max="4351" width="13.85546875" style="18" bestFit="1" customWidth="1"/>
    <col min="4352" max="4352" width="13.85546875" style="18" customWidth="1"/>
    <col min="4353" max="4353" width="13.85546875" style="18" bestFit="1" customWidth="1"/>
    <col min="4354" max="4354" width="16" style="18" customWidth="1"/>
    <col min="4355" max="4355" width="13" style="18" customWidth="1"/>
    <col min="4356" max="4356" width="13.42578125" style="18" bestFit="1" customWidth="1"/>
    <col min="4357" max="4357" width="10.7109375" style="18" bestFit="1" customWidth="1"/>
    <col min="4358" max="4358" width="12" style="18" bestFit="1" customWidth="1"/>
    <col min="4359" max="4359" width="14.7109375" style="18" bestFit="1" customWidth="1"/>
    <col min="4360" max="4360" width="15.28515625" style="18" customWidth="1"/>
    <col min="4361" max="4361" width="12.28515625" style="18" customWidth="1"/>
    <col min="4362" max="4362" width="8" style="18" bestFit="1" customWidth="1"/>
    <col min="4363" max="4364" width="13" style="18" bestFit="1" customWidth="1"/>
    <col min="4365" max="4365" width="8.85546875" style="18" bestFit="1" customWidth="1"/>
    <col min="4366" max="4366" width="16" style="18" customWidth="1"/>
    <col min="4367" max="4367" width="11.28515625" style="18" customWidth="1"/>
    <col min="4368" max="4368" width="13" style="18" bestFit="1" customWidth="1"/>
    <col min="4369" max="4369" width="14.42578125" style="18" customWidth="1"/>
    <col min="4370" max="4370" width="13" style="18" bestFit="1" customWidth="1"/>
    <col min="4371" max="4371" width="16" style="18" customWidth="1"/>
    <col min="4372" max="4372" width="11" style="18" bestFit="1" customWidth="1"/>
    <col min="4373" max="4373" width="12.140625" style="18" bestFit="1" customWidth="1"/>
    <col min="4374" max="4374" width="13.7109375" style="18" bestFit="1" customWidth="1"/>
    <col min="4375" max="4564" width="10.7109375" style="18"/>
    <col min="4565" max="4565" width="3.140625" style="18" bestFit="1" customWidth="1"/>
    <col min="4566" max="4566" width="17" style="18" bestFit="1" customWidth="1"/>
    <col min="4567" max="4567" width="17.7109375" style="18" customWidth="1"/>
    <col min="4568" max="4568" width="9.85546875" style="18" customWidth="1"/>
    <col min="4569" max="4569" width="10.85546875" style="18" customWidth="1"/>
    <col min="4570" max="4570" width="32.42578125" style="18" bestFit="1" customWidth="1"/>
    <col min="4571" max="4580" width="16" style="18" customWidth="1"/>
    <col min="4581" max="4581" width="14.140625" style="18" bestFit="1" customWidth="1"/>
    <col min="4582" max="4582" width="13.42578125" style="18" bestFit="1" customWidth="1"/>
    <col min="4583" max="4583" width="15.42578125" style="18" bestFit="1" customWidth="1"/>
    <col min="4584" max="4584" width="13.42578125" style="18" bestFit="1" customWidth="1"/>
    <col min="4585" max="4585" width="14.7109375" style="18" customWidth="1"/>
    <col min="4586" max="4595" width="16" style="18" customWidth="1"/>
    <col min="4596" max="4596" width="13.85546875" style="18" customWidth="1"/>
    <col min="4597" max="4597" width="13.42578125" style="18" customWidth="1"/>
    <col min="4598" max="4598" width="12.7109375" style="18" customWidth="1"/>
    <col min="4599" max="4599" width="15.7109375" style="18" bestFit="1" customWidth="1"/>
    <col min="4600" max="4600" width="14.140625" style="18" customWidth="1"/>
    <col min="4601" max="4601" width="15.85546875" style="18" bestFit="1" customWidth="1"/>
    <col min="4602" max="4602" width="13.85546875" style="18" bestFit="1" customWidth="1"/>
    <col min="4603" max="4603" width="12.85546875" style="18" customWidth="1"/>
    <col min="4604" max="4604" width="16" style="18" customWidth="1"/>
    <col min="4605" max="4605" width="11.42578125" style="18" bestFit="1" customWidth="1"/>
    <col min="4606" max="4606" width="14.85546875" style="18" bestFit="1" customWidth="1"/>
    <col min="4607" max="4607" width="13.85546875" style="18" bestFit="1" customWidth="1"/>
    <col min="4608" max="4608" width="13.85546875" style="18" customWidth="1"/>
    <col min="4609" max="4609" width="13.85546875" style="18" bestFit="1" customWidth="1"/>
    <col min="4610" max="4610" width="16" style="18" customWidth="1"/>
    <col min="4611" max="4611" width="13" style="18" customWidth="1"/>
    <col min="4612" max="4612" width="13.42578125" style="18" bestFit="1" customWidth="1"/>
    <col min="4613" max="4613" width="10.7109375" style="18" bestFit="1" customWidth="1"/>
    <col min="4614" max="4614" width="12" style="18" bestFit="1" customWidth="1"/>
    <col min="4615" max="4615" width="14.7109375" style="18" bestFit="1" customWidth="1"/>
    <col min="4616" max="4616" width="15.28515625" style="18" customWidth="1"/>
    <col min="4617" max="4617" width="12.28515625" style="18" customWidth="1"/>
    <col min="4618" max="4618" width="8" style="18" bestFit="1" customWidth="1"/>
    <col min="4619" max="4620" width="13" style="18" bestFit="1" customWidth="1"/>
    <col min="4621" max="4621" width="8.85546875" style="18" bestFit="1" customWidth="1"/>
    <col min="4622" max="4622" width="16" style="18" customWidth="1"/>
    <col min="4623" max="4623" width="11.28515625" style="18" customWidth="1"/>
    <col min="4624" max="4624" width="13" style="18" bestFit="1" customWidth="1"/>
    <col min="4625" max="4625" width="14.42578125" style="18" customWidth="1"/>
    <col min="4626" max="4626" width="13" style="18" bestFit="1" customWidth="1"/>
    <col min="4627" max="4627" width="16" style="18" customWidth="1"/>
    <col min="4628" max="4628" width="11" style="18" bestFit="1" customWidth="1"/>
    <col min="4629" max="4629" width="12.140625" style="18" bestFit="1" customWidth="1"/>
    <col min="4630" max="4630" width="13.7109375" style="18" bestFit="1" customWidth="1"/>
    <col min="4631" max="4820" width="10.7109375" style="18"/>
    <col min="4821" max="4821" width="3.140625" style="18" bestFit="1" customWidth="1"/>
    <col min="4822" max="4822" width="17" style="18" bestFit="1" customWidth="1"/>
    <col min="4823" max="4823" width="17.7109375" style="18" customWidth="1"/>
    <col min="4824" max="4824" width="9.85546875" style="18" customWidth="1"/>
    <col min="4825" max="4825" width="10.85546875" style="18" customWidth="1"/>
    <col min="4826" max="4826" width="32.42578125" style="18" bestFit="1" customWidth="1"/>
    <col min="4827" max="4836" width="16" style="18" customWidth="1"/>
    <col min="4837" max="4837" width="14.140625" style="18" bestFit="1" customWidth="1"/>
    <col min="4838" max="4838" width="13.42578125" style="18" bestFit="1" customWidth="1"/>
    <col min="4839" max="4839" width="15.42578125" style="18" bestFit="1" customWidth="1"/>
    <col min="4840" max="4840" width="13.42578125" style="18" bestFit="1" customWidth="1"/>
    <col min="4841" max="4841" width="14.7109375" style="18" customWidth="1"/>
    <col min="4842" max="4851" width="16" style="18" customWidth="1"/>
    <col min="4852" max="4852" width="13.85546875" style="18" customWidth="1"/>
    <col min="4853" max="4853" width="13.42578125" style="18" customWidth="1"/>
    <col min="4854" max="4854" width="12.7109375" style="18" customWidth="1"/>
    <col min="4855" max="4855" width="15.7109375" style="18" bestFit="1" customWidth="1"/>
    <col min="4856" max="4856" width="14.140625" style="18" customWidth="1"/>
    <col min="4857" max="4857" width="15.85546875" style="18" bestFit="1" customWidth="1"/>
    <col min="4858" max="4858" width="13.85546875" style="18" bestFit="1" customWidth="1"/>
    <col min="4859" max="4859" width="12.85546875" style="18" customWidth="1"/>
    <col min="4860" max="4860" width="16" style="18" customWidth="1"/>
    <col min="4861" max="4861" width="11.42578125" style="18" bestFit="1" customWidth="1"/>
    <col min="4862" max="4862" width="14.85546875" style="18" bestFit="1" customWidth="1"/>
    <col min="4863" max="4863" width="13.85546875" style="18" bestFit="1" customWidth="1"/>
    <col min="4864" max="4864" width="13.85546875" style="18" customWidth="1"/>
    <col min="4865" max="4865" width="13.85546875" style="18" bestFit="1" customWidth="1"/>
    <col min="4866" max="4866" width="16" style="18" customWidth="1"/>
    <col min="4867" max="4867" width="13" style="18" customWidth="1"/>
    <col min="4868" max="4868" width="13.42578125" style="18" bestFit="1" customWidth="1"/>
    <col min="4869" max="4869" width="10.7109375" style="18" bestFit="1" customWidth="1"/>
    <col min="4870" max="4870" width="12" style="18" bestFit="1" customWidth="1"/>
    <col min="4871" max="4871" width="14.7109375" style="18" bestFit="1" customWidth="1"/>
    <col min="4872" max="4872" width="15.28515625" style="18" customWidth="1"/>
    <col min="4873" max="4873" width="12.28515625" style="18" customWidth="1"/>
    <col min="4874" max="4874" width="8" style="18" bestFit="1" customWidth="1"/>
    <col min="4875" max="4876" width="13" style="18" bestFit="1" customWidth="1"/>
    <col min="4877" max="4877" width="8.85546875" style="18" bestFit="1" customWidth="1"/>
    <col min="4878" max="4878" width="16" style="18" customWidth="1"/>
    <col min="4879" max="4879" width="11.28515625" style="18" customWidth="1"/>
    <col min="4880" max="4880" width="13" style="18" bestFit="1" customWidth="1"/>
    <col min="4881" max="4881" width="14.42578125" style="18" customWidth="1"/>
    <col min="4882" max="4882" width="13" style="18" bestFit="1" customWidth="1"/>
    <col min="4883" max="4883" width="16" style="18" customWidth="1"/>
    <col min="4884" max="4884" width="11" style="18" bestFit="1" customWidth="1"/>
    <col min="4885" max="4885" width="12.140625" style="18" bestFit="1" customWidth="1"/>
    <col min="4886" max="4886" width="13.7109375" style="18" bestFit="1" customWidth="1"/>
    <col min="4887" max="5076" width="10.7109375" style="18"/>
    <col min="5077" max="5077" width="3.140625" style="18" bestFit="1" customWidth="1"/>
    <col min="5078" max="5078" width="17" style="18" bestFit="1" customWidth="1"/>
    <col min="5079" max="5079" width="17.7109375" style="18" customWidth="1"/>
    <col min="5080" max="5080" width="9.85546875" style="18" customWidth="1"/>
    <col min="5081" max="5081" width="10.85546875" style="18" customWidth="1"/>
    <col min="5082" max="5082" width="32.42578125" style="18" bestFit="1" customWidth="1"/>
    <col min="5083" max="5092" width="16" style="18" customWidth="1"/>
    <col min="5093" max="5093" width="14.140625" style="18" bestFit="1" customWidth="1"/>
    <col min="5094" max="5094" width="13.42578125" style="18" bestFit="1" customWidth="1"/>
    <col min="5095" max="5095" width="15.42578125" style="18" bestFit="1" customWidth="1"/>
    <col min="5096" max="5096" width="13.42578125" style="18" bestFit="1" customWidth="1"/>
    <col min="5097" max="5097" width="14.7109375" style="18" customWidth="1"/>
    <col min="5098" max="5107" width="16" style="18" customWidth="1"/>
    <col min="5108" max="5108" width="13.85546875" style="18" customWidth="1"/>
    <col min="5109" max="5109" width="13.42578125" style="18" customWidth="1"/>
    <col min="5110" max="5110" width="12.7109375" style="18" customWidth="1"/>
    <col min="5111" max="5111" width="15.7109375" style="18" bestFit="1" customWidth="1"/>
    <col min="5112" max="5112" width="14.140625" style="18" customWidth="1"/>
    <col min="5113" max="5113" width="15.85546875" style="18" bestFit="1" customWidth="1"/>
    <col min="5114" max="5114" width="13.85546875" style="18" bestFit="1" customWidth="1"/>
    <col min="5115" max="5115" width="12.85546875" style="18" customWidth="1"/>
    <col min="5116" max="5116" width="16" style="18" customWidth="1"/>
    <col min="5117" max="5117" width="11.42578125" style="18" bestFit="1" customWidth="1"/>
    <col min="5118" max="5118" width="14.85546875" style="18" bestFit="1" customWidth="1"/>
    <col min="5119" max="5119" width="13.85546875" style="18" bestFit="1" customWidth="1"/>
    <col min="5120" max="5120" width="13.85546875" style="18" customWidth="1"/>
    <col min="5121" max="5121" width="13.85546875" style="18" bestFit="1" customWidth="1"/>
    <col min="5122" max="5122" width="16" style="18" customWidth="1"/>
    <col min="5123" max="5123" width="13" style="18" customWidth="1"/>
    <col min="5124" max="5124" width="13.42578125" style="18" bestFit="1" customWidth="1"/>
    <col min="5125" max="5125" width="10.7109375" style="18" bestFit="1" customWidth="1"/>
    <col min="5126" max="5126" width="12" style="18" bestFit="1" customWidth="1"/>
    <col min="5127" max="5127" width="14.7109375" style="18" bestFit="1" customWidth="1"/>
    <col min="5128" max="5128" width="15.28515625" style="18" customWidth="1"/>
    <col min="5129" max="5129" width="12.28515625" style="18" customWidth="1"/>
    <col min="5130" max="5130" width="8" style="18" bestFit="1" customWidth="1"/>
    <col min="5131" max="5132" width="13" style="18" bestFit="1" customWidth="1"/>
    <col min="5133" max="5133" width="8.85546875" style="18" bestFit="1" customWidth="1"/>
    <col min="5134" max="5134" width="16" style="18" customWidth="1"/>
    <col min="5135" max="5135" width="11.28515625" style="18" customWidth="1"/>
    <col min="5136" max="5136" width="13" style="18" bestFit="1" customWidth="1"/>
    <col min="5137" max="5137" width="14.42578125" style="18" customWidth="1"/>
    <col min="5138" max="5138" width="13" style="18" bestFit="1" customWidth="1"/>
    <col min="5139" max="5139" width="16" style="18" customWidth="1"/>
    <col min="5140" max="5140" width="11" style="18" bestFit="1" customWidth="1"/>
    <col min="5141" max="5141" width="12.140625" style="18" bestFit="1" customWidth="1"/>
    <col min="5142" max="5142" width="13.7109375" style="18" bestFit="1" customWidth="1"/>
    <col min="5143" max="5332" width="10.7109375" style="18"/>
    <col min="5333" max="5333" width="3.140625" style="18" bestFit="1" customWidth="1"/>
    <col min="5334" max="5334" width="17" style="18" bestFit="1" customWidth="1"/>
    <col min="5335" max="5335" width="17.7109375" style="18" customWidth="1"/>
    <col min="5336" max="5336" width="9.85546875" style="18" customWidth="1"/>
    <col min="5337" max="5337" width="10.85546875" style="18" customWidth="1"/>
    <col min="5338" max="5338" width="32.42578125" style="18" bestFit="1" customWidth="1"/>
    <col min="5339" max="5348" width="16" style="18" customWidth="1"/>
    <col min="5349" max="5349" width="14.140625" style="18" bestFit="1" customWidth="1"/>
    <col min="5350" max="5350" width="13.42578125" style="18" bestFit="1" customWidth="1"/>
    <col min="5351" max="5351" width="15.42578125" style="18" bestFit="1" customWidth="1"/>
    <col min="5352" max="5352" width="13.42578125" style="18" bestFit="1" customWidth="1"/>
    <col min="5353" max="5353" width="14.7109375" style="18" customWidth="1"/>
    <col min="5354" max="5363" width="16" style="18" customWidth="1"/>
    <col min="5364" max="5364" width="13.85546875" style="18" customWidth="1"/>
    <col min="5365" max="5365" width="13.42578125" style="18" customWidth="1"/>
    <col min="5366" max="5366" width="12.7109375" style="18" customWidth="1"/>
    <col min="5367" max="5367" width="15.7109375" style="18" bestFit="1" customWidth="1"/>
    <col min="5368" max="5368" width="14.140625" style="18" customWidth="1"/>
    <col min="5369" max="5369" width="15.85546875" style="18" bestFit="1" customWidth="1"/>
    <col min="5370" max="5370" width="13.85546875" style="18" bestFit="1" customWidth="1"/>
    <col min="5371" max="5371" width="12.85546875" style="18" customWidth="1"/>
    <col min="5372" max="5372" width="16" style="18" customWidth="1"/>
    <col min="5373" max="5373" width="11.42578125" style="18" bestFit="1" customWidth="1"/>
    <col min="5374" max="5374" width="14.85546875" style="18" bestFit="1" customWidth="1"/>
    <col min="5375" max="5375" width="13.85546875" style="18" bestFit="1" customWidth="1"/>
    <col min="5376" max="5376" width="13.85546875" style="18" customWidth="1"/>
    <col min="5377" max="5377" width="13.85546875" style="18" bestFit="1" customWidth="1"/>
    <col min="5378" max="5378" width="16" style="18" customWidth="1"/>
    <col min="5379" max="5379" width="13" style="18" customWidth="1"/>
    <col min="5380" max="5380" width="13.42578125" style="18" bestFit="1" customWidth="1"/>
    <col min="5381" max="5381" width="10.7109375" style="18" bestFit="1" customWidth="1"/>
    <col min="5382" max="5382" width="12" style="18" bestFit="1" customWidth="1"/>
    <col min="5383" max="5383" width="14.7109375" style="18" bestFit="1" customWidth="1"/>
    <col min="5384" max="5384" width="15.28515625" style="18" customWidth="1"/>
    <col min="5385" max="5385" width="12.28515625" style="18" customWidth="1"/>
    <col min="5386" max="5386" width="8" style="18" bestFit="1" customWidth="1"/>
    <col min="5387" max="5388" width="13" style="18" bestFit="1" customWidth="1"/>
    <col min="5389" max="5389" width="8.85546875" style="18" bestFit="1" customWidth="1"/>
    <col min="5390" max="5390" width="16" style="18" customWidth="1"/>
    <col min="5391" max="5391" width="11.28515625" style="18" customWidth="1"/>
    <col min="5392" max="5392" width="13" style="18" bestFit="1" customWidth="1"/>
    <col min="5393" max="5393" width="14.42578125" style="18" customWidth="1"/>
    <col min="5394" max="5394" width="13" style="18" bestFit="1" customWidth="1"/>
    <col min="5395" max="5395" width="16" style="18" customWidth="1"/>
    <col min="5396" max="5396" width="11" style="18" bestFit="1" customWidth="1"/>
    <col min="5397" max="5397" width="12.140625" style="18" bestFit="1" customWidth="1"/>
    <col min="5398" max="5398" width="13.7109375" style="18" bestFit="1" customWidth="1"/>
    <col min="5399" max="5588" width="10.7109375" style="18"/>
    <col min="5589" max="5589" width="3.140625" style="18" bestFit="1" customWidth="1"/>
    <col min="5590" max="5590" width="17" style="18" bestFit="1" customWidth="1"/>
    <col min="5591" max="5591" width="17.7109375" style="18" customWidth="1"/>
    <col min="5592" max="5592" width="9.85546875" style="18" customWidth="1"/>
    <col min="5593" max="5593" width="10.85546875" style="18" customWidth="1"/>
    <col min="5594" max="5594" width="32.42578125" style="18" bestFit="1" customWidth="1"/>
    <col min="5595" max="5604" width="16" style="18" customWidth="1"/>
    <col min="5605" max="5605" width="14.140625" style="18" bestFit="1" customWidth="1"/>
    <col min="5606" max="5606" width="13.42578125" style="18" bestFit="1" customWidth="1"/>
    <col min="5607" max="5607" width="15.42578125" style="18" bestFit="1" customWidth="1"/>
    <col min="5608" max="5608" width="13.42578125" style="18" bestFit="1" customWidth="1"/>
    <col min="5609" max="5609" width="14.7109375" style="18" customWidth="1"/>
    <col min="5610" max="5619" width="16" style="18" customWidth="1"/>
    <col min="5620" max="5620" width="13.85546875" style="18" customWidth="1"/>
    <col min="5621" max="5621" width="13.42578125" style="18" customWidth="1"/>
    <col min="5622" max="5622" width="12.7109375" style="18" customWidth="1"/>
    <col min="5623" max="5623" width="15.7109375" style="18" bestFit="1" customWidth="1"/>
    <col min="5624" max="5624" width="14.140625" style="18" customWidth="1"/>
    <col min="5625" max="5625" width="15.85546875" style="18" bestFit="1" customWidth="1"/>
    <col min="5626" max="5626" width="13.85546875" style="18" bestFit="1" customWidth="1"/>
    <col min="5627" max="5627" width="12.85546875" style="18" customWidth="1"/>
    <col min="5628" max="5628" width="16" style="18" customWidth="1"/>
    <col min="5629" max="5629" width="11.42578125" style="18" bestFit="1" customWidth="1"/>
    <col min="5630" max="5630" width="14.85546875" style="18" bestFit="1" customWidth="1"/>
    <col min="5631" max="5631" width="13.85546875" style="18" bestFit="1" customWidth="1"/>
    <col min="5632" max="5632" width="13.85546875" style="18" customWidth="1"/>
    <col min="5633" max="5633" width="13.85546875" style="18" bestFit="1" customWidth="1"/>
    <col min="5634" max="5634" width="16" style="18" customWidth="1"/>
    <col min="5635" max="5635" width="13" style="18" customWidth="1"/>
    <col min="5636" max="5636" width="13.42578125" style="18" bestFit="1" customWidth="1"/>
    <col min="5637" max="5637" width="10.7109375" style="18" bestFit="1" customWidth="1"/>
    <col min="5638" max="5638" width="12" style="18" bestFit="1" customWidth="1"/>
    <col min="5639" max="5639" width="14.7109375" style="18" bestFit="1" customWidth="1"/>
    <col min="5640" max="5640" width="15.28515625" style="18" customWidth="1"/>
    <col min="5641" max="5641" width="12.28515625" style="18" customWidth="1"/>
    <col min="5642" max="5642" width="8" style="18" bestFit="1" customWidth="1"/>
    <col min="5643" max="5644" width="13" style="18" bestFit="1" customWidth="1"/>
    <col min="5645" max="5645" width="8.85546875" style="18" bestFit="1" customWidth="1"/>
    <col min="5646" max="5646" width="16" style="18" customWidth="1"/>
    <col min="5647" max="5647" width="11.28515625" style="18" customWidth="1"/>
    <col min="5648" max="5648" width="13" style="18" bestFit="1" customWidth="1"/>
    <col min="5649" max="5649" width="14.42578125" style="18" customWidth="1"/>
    <col min="5650" max="5650" width="13" style="18" bestFit="1" customWidth="1"/>
    <col min="5651" max="5651" width="16" style="18" customWidth="1"/>
    <col min="5652" max="5652" width="11" style="18" bestFit="1" customWidth="1"/>
    <col min="5653" max="5653" width="12.140625" style="18" bestFit="1" customWidth="1"/>
    <col min="5654" max="5654" width="13.7109375" style="18" bestFit="1" customWidth="1"/>
    <col min="5655" max="5844" width="10.7109375" style="18"/>
    <col min="5845" max="5845" width="3.140625" style="18" bestFit="1" customWidth="1"/>
    <col min="5846" max="5846" width="17" style="18" bestFit="1" customWidth="1"/>
    <col min="5847" max="5847" width="17.7109375" style="18" customWidth="1"/>
    <col min="5848" max="5848" width="9.85546875" style="18" customWidth="1"/>
    <col min="5849" max="5849" width="10.85546875" style="18" customWidth="1"/>
    <col min="5850" max="5850" width="32.42578125" style="18" bestFit="1" customWidth="1"/>
    <col min="5851" max="5860" width="16" style="18" customWidth="1"/>
    <col min="5861" max="5861" width="14.140625" style="18" bestFit="1" customWidth="1"/>
    <col min="5862" max="5862" width="13.42578125" style="18" bestFit="1" customWidth="1"/>
    <col min="5863" max="5863" width="15.42578125" style="18" bestFit="1" customWidth="1"/>
    <col min="5864" max="5864" width="13.42578125" style="18" bestFit="1" customWidth="1"/>
    <col min="5865" max="5865" width="14.7109375" style="18" customWidth="1"/>
    <col min="5866" max="5875" width="16" style="18" customWidth="1"/>
    <col min="5876" max="5876" width="13.85546875" style="18" customWidth="1"/>
    <col min="5877" max="5877" width="13.42578125" style="18" customWidth="1"/>
    <col min="5878" max="5878" width="12.7109375" style="18" customWidth="1"/>
    <col min="5879" max="5879" width="15.7109375" style="18" bestFit="1" customWidth="1"/>
    <col min="5880" max="5880" width="14.140625" style="18" customWidth="1"/>
    <col min="5881" max="5881" width="15.85546875" style="18" bestFit="1" customWidth="1"/>
    <col min="5882" max="5882" width="13.85546875" style="18" bestFit="1" customWidth="1"/>
    <col min="5883" max="5883" width="12.85546875" style="18" customWidth="1"/>
    <col min="5884" max="5884" width="16" style="18" customWidth="1"/>
    <col min="5885" max="5885" width="11.42578125" style="18" bestFit="1" customWidth="1"/>
    <col min="5886" max="5886" width="14.85546875" style="18" bestFit="1" customWidth="1"/>
    <col min="5887" max="5887" width="13.85546875" style="18" bestFit="1" customWidth="1"/>
    <col min="5888" max="5888" width="13.85546875" style="18" customWidth="1"/>
    <col min="5889" max="5889" width="13.85546875" style="18" bestFit="1" customWidth="1"/>
    <col min="5890" max="5890" width="16" style="18" customWidth="1"/>
    <col min="5891" max="5891" width="13" style="18" customWidth="1"/>
    <col min="5892" max="5892" width="13.42578125" style="18" bestFit="1" customWidth="1"/>
    <col min="5893" max="5893" width="10.7109375" style="18" bestFit="1" customWidth="1"/>
    <col min="5894" max="5894" width="12" style="18" bestFit="1" customWidth="1"/>
    <col min="5895" max="5895" width="14.7109375" style="18" bestFit="1" customWidth="1"/>
    <col min="5896" max="5896" width="15.28515625" style="18" customWidth="1"/>
    <col min="5897" max="5897" width="12.28515625" style="18" customWidth="1"/>
    <col min="5898" max="5898" width="8" style="18" bestFit="1" customWidth="1"/>
    <col min="5899" max="5900" width="13" style="18" bestFit="1" customWidth="1"/>
    <col min="5901" max="5901" width="8.85546875" style="18" bestFit="1" customWidth="1"/>
    <col min="5902" max="5902" width="16" style="18" customWidth="1"/>
    <col min="5903" max="5903" width="11.28515625" style="18" customWidth="1"/>
    <col min="5904" max="5904" width="13" style="18" bestFit="1" customWidth="1"/>
    <col min="5905" max="5905" width="14.42578125" style="18" customWidth="1"/>
    <col min="5906" max="5906" width="13" style="18" bestFit="1" customWidth="1"/>
    <col min="5907" max="5907" width="16" style="18" customWidth="1"/>
    <col min="5908" max="5908" width="11" style="18" bestFit="1" customWidth="1"/>
    <col min="5909" max="5909" width="12.140625" style="18" bestFit="1" customWidth="1"/>
    <col min="5910" max="5910" width="13.7109375" style="18" bestFit="1" customWidth="1"/>
    <col min="5911" max="6100" width="10.7109375" style="18"/>
    <col min="6101" max="6101" width="3.140625" style="18" bestFit="1" customWidth="1"/>
    <col min="6102" max="6102" width="17" style="18" bestFit="1" customWidth="1"/>
    <col min="6103" max="6103" width="17.7109375" style="18" customWidth="1"/>
    <col min="6104" max="6104" width="9.85546875" style="18" customWidth="1"/>
    <col min="6105" max="6105" width="10.85546875" style="18" customWidth="1"/>
    <col min="6106" max="6106" width="32.42578125" style="18" bestFit="1" customWidth="1"/>
    <col min="6107" max="6116" width="16" style="18" customWidth="1"/>
    <col min="6117" max="6117" width="14.140625" style="18" bestFit="1" customWidth="1"/>
    <col min="6118" max="6118" width="13.42578125" style="18" bestFit="1" customWidth="1"/>
    <col min="6119" max="6119" width="15.42578125" style="18" bestFit="1" customWidth="1"/>
    <col min="6120" max="6120" width="13.42578125" style="18" bestFit="1" customWidth="1"/>
    <col min="6121" max="6121" width="14.7109375" style="18" customWidth="1"/>
    <col min="6122" max="6131" width="16" style="18" customWidth="1"/>
    <col min="6132" max="6132" width="13.85546875" style="18" customWidth="1"/>
    <col min="6133" max="6133" width="13.42578125" style="18" customWidth="1"/>
    <col min="6134" max="6134" width="12.7109375" style="18" customWidth="1"/>
    <col min="6135" max="6135" width="15.7109375" style="18" bestFit="1" customWidth="1"/>
    <col min="6136" max="6136" width="14.140625" style="18" customWidth="1"/>
    <col min="6137" max="6137" width="15.85546875" style="18" bestFit="1" customWidth="1"/>
    <col min="6138" max="6138" width="13.85546875" style="18" bestFit="1" customWidth="1"/>
    <col min="6139" max="6139" width="12.85546875" style="18" customWidth="1"/>
    <col min="6140" max="6140" width="16" style="18" customWidth="1"/>
    <col min="6141" max="6141" width="11.42578125" style="18" bestFit="1" customWidth="1"/>
    <col min="6142" max="6142" width="14.85546875" style="18" bestFit="1" customWidth="1"/>
    <col min="6143" max="6143" width="13.85546875" style="18" bestFit="1" customWidth="1"/>
    <col min="6144" max="6144" width="13.85546875" style="18" customWidth="1"/>
    <col min="6145" max="6145" width="13.85546875" style="18" bestFit="1" customWidth="1"/>
    <col min="6146" max="6146" width="16" style="18" customWidth="1"/>
    <col min="6147" max="6147" width="13" style="18" customWidth="1"/>
    <col min="6148" max="6148" width="13.42578125" style="18" bestFit="1" customWidth="1"/>
    <col min="6149" max="6149" width="10.7109375" style="18" bestFit="1" customWidth="1"/>
    <col min="6150" max="6150" width="12" style="18" bestFit="1" customWidth="1"/>
    <col min="6151" max="6151" width="14.7109375" style="18" bestFit="1" customWidth="1"/>
    <col min="6152" max="6152" width="15.28515625" style="18" customWidth="1"/>
    <col min="6153" max="6153" width="12.28515625" style="18" customWidth="1"/>
    <col min="6154" max="6154" width="8" style="18" bestFit="1" customWidth="1"/>
    <col min="6155" max="6156" width="13" style="18" bestFit="1" customWidth="1"/>
    <col min="6157" max="6157" width="8.85546875" style="18" bestFit="1" customWidth="1"/>
    <col min="6158" max="6158" width="16" style="18" customWidth="1"/>
    <col min="6159" max="6159" width="11.28515625" style="18" customWidth="1"/>
    <col min="6160" max="6160" width="13" style="18" bestFit="1" customWidth="1"/>
    <col min="6161" max="6161" width="14.42578125" style="18" customWidth="1"/>
    <col min="6162" max="6162" width="13" style="18" bestFit="1" customWidth="1"/>
    <col min="6163" max="6163" width="16" style="18" customWidth="1"/>
    <col min="6164" max="6164" width="11" style="18" bestFit="1" customWidth="1"/>
    <col min="6165" max="6165" width="12.140625" style="18" bestFit="1" customWidth="1"/>
    <col min="6166" max="6166" width="13.7109375" style="18" bestFit="1" customWidth="1"/>
    <col min="6167" max="6356" width="10.7109375" style="18"/>
    <col min="6357" max="6357" width="3.140625" style="18" bestFit="1" customWidth="1"/>
    <col min="6358" max="6358" width="17" style="18" bestFit="1" customWidth="1"/>
    <col min="6359" max="6359" width="17.7109375" style="18" customWidth="1"/>
    <col min="6360" max="6360" width="9.85546875" style="18" customWidth="1"/>
    <col min="6361" max="6361" width="10.85546875" style="18" customWidth="1"/>
    <col min="6362" max="6362" width="32.42578125" style="18" bestFit="1" customWidth="1"/>
    <col min="6363" max="6372" width="16" style="18" customWidth="1"/>
    <col min="6373" max="6373" width="14.140625" style="18" bestFit="1" customWidth="1"/>
    <col min="6374" max="6374" width="13.42578125" style="18" bestFit="1" customWidth="1"/>
    <col min="6375" max="6375" width="15.42578125" style="18" bestFit="1" customWidth="1"/>
    <col min="6376" max="6376" width="13.42578125" style="18" bestFit="1" customWidth="1"/>
    <col min="6377" max="6377" width="14.7109375" style="18" customWidth="1"/>
    <col min="6378" max="6387" width="16" style="18" customWidth="1"/>
    <col min="6388" max="6388" width="13.85546875" style="18" customWidth="1"/>
    <col min="6389" max="6389" width="13.42578125" style="18" customWidth="1"/>
    <col min="6390" max="6390" width="12.7109375" style="18" customWidth="1"/>
    <col min="6391" max="6391" width="15.7109375" style="18" bestFit="1" customWidth="1"/>
    <col min="6392" max="6392" width="14.140625" style="18" customWidth="1"/>
    <col min="6393" max="6393" width="15.85546875" style="18" bestFit="1" customWidth="1"/>
    <col min="6394" max="6394" width="13.85546875" style="18" bestFit="1" customWidth="1"/>
    <col min="6395" max="6395" width="12.85546875" style="18" customWidth="1"/>
    <col min="6396" max="6396" width="16" style="18" customWidth="1"/>
    <col min="6397" max="6397" width="11.42578125" style="18" bestFit="1" customWidth="1"/>
    <col min="6398" max="6398" width="14.85546875" style="18" bestFit="1" customWidth="1"/>
    <col min="6399" max="6399" width="13.85546875" style="18" bestFit="1" customWidth="1"/>
    <col min="6400" max="6400" width="13.85546875" style="18" customWidth="1"/>
    <col min="6401" max="6401" width="13.85546875" style="18" bestFit="1" customWidth="1"/>
    <col min="6402" max="6402" width="16" style="18" customWidth="1"/>
    <col min="6403" max="6403" width="13" style="18" customWidth="1"/>
    <col min="6404" max="6404" width="13.42578125" style="18" bestFit="1" customWidth="1"/>
    <col min="6405" max="6405" width="10.7109375" style="18" bestFit="1" customWidth="1"/>
    <col min="6406" max="6406" width="12" style="18" bestFit="1" customWidth="1"/>
    <col min="6407" max="6407" width="14.7109375" style="18" bestFit="1" customWidth="1"/>
    <col min="6408" max="6408" width="15.28515625" style="18" customWidth="1"/>
    <col min="6409" max="6409" width="12.28515625" style="18" customWidth="1"/>
    <col min="6410" max="6410" width="8" style="18" bestFit="1" customWidth="1"/>
    <col min="6411" max="6412" width="13" style="18" bestFit="1" customWidth="1"/>
    <col min="6413" max="6413" width="8.85546875" style="18" bestFit="1" customWidth="1"/>
    <col min="6414" max="6414" width="16" style="18" customWidth="1"/>
    <col min="6415" max="6415" width="11.28515625" style="18" customWidth="1"/>
    <col min="6416" max="6416" width="13" style="18" bestFit="1" customWidth="1"/>
    <col min="6417" max="6417" width="14.42578125" style="18" customWidth="1"/>
    <col min="6418" max="6418" width="13" style="18" bestFit="1" customWidth="1"/>
    <col min="6419" max="6419" width="16" style="18" customWidth="1"/>
    <col min="6420" max="6420" width="11" style="18" bestFit="1" customWidth="1"/>
    <col min="6421" max="6421" width="12.140625" style="18" bestFit="1" customWidth="1"/>
    <col min="6422" max="6422" width="13.7109375" style="18" bestFit="1" customWidth="1"/>
    <col min="6423" max="6612" width="10.7109375" style="18"/>
    <col min="6613" max="6613" width="3.140625" style="18" bestFit="1" customWidth="1"/>
    <col min="6614" max="6614" width="17" style="18" bestFit="1" customWidth="1"/>
    <col min="6615" max="6615" width="17.7109375" style="18" customWidth="1"/>
    <col min="6616" max="6616" width="9.85546875" style="18" customWidth="1"/>
    <col min="6617" max="6617" width="10.85546875" style="18" customWidth="1"/>
    <col min="6618" max="6618" width="32.42578125" style="18" bestFit="1" customWidth="1"/>
    <col min="6619" max="6628" width="16" style="18" customWidth="1"/>
    <col min="6629" max="6629" width="14.140625" style="18" bestFit="1" customWidth="1"/>
    <col min="6630" max="6630" width="13.42578125" style="18" bestFit="1" customWidth="1"/>
    <col min="6631" max="6631" width="15.42578125" style="18" bestFit="1" customWidth="1"/>
    <col min="6632" max="6632" width="13.42578125" style="18" bestFit="1" customWidth="1"/>
    <col min="6633" max="6633" width="14.7109375" style="18" customWidth="1"/>
    <col min="6634" max="6643" width="16" style="18" customWidth="1"/>
    <col min="6644" max="6644" width="13.85546875" style="18" customWidth="1"/>
    <col min="6645" max="6645" width="13.42578125" style="18" customWidth="1"/>
    <col min="6646" max="6646" width="12.7109375" style="18" customWidth="1"/>
    <col min="6647" max="6647" width="15.7109375" style="18" bestFit="1" customWidth="1"/>
    <col min="6648" max="6648" width="14.140625" style="18" customWidth="1"/>
    <col min="6649" max="6649" width="15.85546875" style="18" bestFit="1" customWidth="1"/>
    <col min="6650" max="6650" width="13.85546875" style="18" bestFit="1" customWidth="1"/>
    <col min="6651" max="6651" width="12.85546875" style="18" customWidth="1"/>
    <col min="6652" max="6652" width="16" style="18" customWidth="1"/>
    <col min="6653" max="6653" width="11.42578125" style="18" bestFit="1" customWidth="1"/>
    <col min="6654" max="6654" width="14.85546875" style="18" bestFit="1" customWidth="1"/>
    <col min="6655" max="6655" width="13.85546875" style="18" bestFit="1" customWidth="1"/>
    <col min="6656" max="6656" width="13.85546875" style="18" customWidth="1"/>
    <col min="6657" max="6657" width="13.85546875" style="18" bestFit="1" customWidth="1"/>
    <col min="6658" max="6658" width="16" style="18" customWidth="1"/>
    <col min="6659" max="6659" width="13" style="18" customWidth="1"/>
    <col min="6660" max="6660" width="13.42578125" style="18" bestFit="1" customWidth="1"/>
    <col min="6661" max="6661" width="10.7109375" style="18" bestFit="1" customWidth="1"/>
    <col min="6662" max="6662" width="12" style="18" bestFit="1" customWidth="1"/>
    <col min="6663" max="6663" width="14.7109375" style="18" bestFit="1" customWidth="1"/>
    <col min="6664" max="6664" width="15.28515625" style="18" customWidth="1"/>
    <col min="6665" max="6665" width="12.28515625" style="18" customWidth="1"/>
    <col min="6666" max="6666" width="8" style="18" bestFit="1" customWidth="1"/>
    <col min="6667" max="6668" width="13" style="18" bestFit="1" customWidth="1"/>
    <col min="6669" max="6669" width="8.85546875" style="18" bestFit="1" customWidth="1"/>
    <col min="6670" max="6670" width="16" style="18" customWidth="1"/>
    <col min="6671" max="6671" width="11.28515625" style="18" customWidth="1"/>
    <col min="6672" max="6672" width="13" style="18" bestFit="1" customWidth="1"/>
    <col min="6673" max="6673" width="14.42578125" style="18" customWidth="1"/>
    <col min="6674" max="6674" width="13" style="18" bestFit="1" customWidth="1"/>
    <col min="6675" max="6675" width="16" style="18" customWidth="1"/>
    <col min="6676" max="6676" width="11" style="18" bestFit="1" customWidth="1"/>
    <col min="6677" max="6677" width="12.140625" style="18" bestFit="1" customWidth="1"/>
    <col min="6678" max="6678" width="13.7109375" style="18" bestFit="1" customWidth="1"/>
    <col min="6679" max="6868" width="10.7109375" style="18"/>
    <col min="6869" max="6869" width="3.140625" style="18" bestFit="1" customWidth="1"/>
    <col min="6870" max="6870" width="17" style="18" bestFit="1" customWidth="1"/>
    <col min="6871" max="6871" width="17.7109375" style="18" customWidth="1"/>
    <col min="6872" max="6872" width="9.85546875" style="18" customWidth="1"/>
    <col min="6873" max="6873" width="10.85546875" style="18" customWidth="1"/>
    <col min="6874" max="6874" width="32.42578125" style="18" bestFit="1" customWidth="1"/>
    <col min="6875" max="6884" width="16" style="18" customWidth="1"/>
    <col min="6885" max="6885" width="14.140625" style="18" bestFit="1" customWidth="1"/>
    <col min="6886" max="6886" width="13.42578125" style="18" bestFit="1" customWidth="1"/>
    <col min="6887" max="6887" width="15.42578125" style="18" bestFit="1" customWidth="1"/>
    <col min="6888" max="6888" width="13.42578125" style="18" bestFit="1" customWidth="1"/>
    <col min="6889" max="6889" width="14.7109375" style="18" customWidth="1"/>
    <col min="6890" max="6899" width="16" style="18" customWidth="1"/>
    <col min="6900" max="6900" width="13.85546875" style="18" customWidth="1"/>
    <col min="6901" max="6901" width="13.42578125" style="18" customWidth="1"/>
    <col min="6902" max="6902" width="12.7109375" style="18" customWidth="1"/>
    <col min="6903" max="6903" width="15.7109375" style="18" bestFit="1" customWidth="1"/>
    <col min="6904" max="6904" width="14.140625" style="18" customWidth="1"/>
    <col min="6905" max="6905" width="15.85546875" style="18" bestFit="1" customWidth="1"/>
    <col min="6906" max="6906" width="13.85546875" style="18" bestFit="1" customWidth="1"/>
    <col min="6907" max="6907" width="12.85546875" style="18" customWidth="1"/>
    <col min="6908" max="6908" width="16" style="18" customWidth="1"/>
    <col min="6909" max="6909" width="11.42578125" style="18" bestFit="1" customWidth="1"/>
    <col min="6910" max="6910" width="14.85546875" style="18" bestFit="1" customWidth="1"/>
    <col min="6911" max="6911" width="13.85546875" style="18" bestFit="1" customWidth="1"/>
    <col min="6912" max="6912" width="13.85546875" style="18" customWidth="1"/>
    <col min="6913" max="6913" width="13.85546875" style="18" bestFit="1" customWidth="1"/>
    <col min="6914" max="6914" width="16" style="18" customWidth="1"/>
    <col min="6915" max="6915" width="13" style="18" customWidth="1"/>
    <col min="6916" max="6916" width="13.42578125" style="18" bestFit="1" customWidth="1"/>
    <col min="6917" max="6917" width="10.7109375" style="18" bestFit="1" customWidth="1"/>
    <col min="6918" max="6918" width="12" style="18" bestFit="1" customWidth="1"/>
    <col min="6919" max="6919" width="14.7109375" style="18" bestFit="1" customWidth="1"/>
    <col min="6920" max="6920" width="15.28515625" style="18" customWidth="1"/>
    <col min="6921" max="6921" width="12.28515625" style="18" customWidth="1"/>
    <col min="6922" max="6922" width="8" style="18" bestFit="1" customWidth="1"/>
    <col min="6923" max="6924" width="13" style="18" bestFit="1" customWidth="1"/>
    <col min="6925" max="6925" width="8.85546875" style="18" bestFit="1" customWidth="1"/>
    <col min="6926" max="6926" width="16" style="18" customWidth="1"/>
    <col min="6927" max="6927" width="11.28515625" style="18" customWidth="1"/>
    <col min="6928" max="6928" width="13" style="18" bestFit="1" customWidth="1"/>
    <col min="6929" max="6929" width="14.42578125" style="18" customWidth="1"/>
    <col min="6930" max="6930" width="13" style="18" bestFit="1" customWidth="1"/>
    <col min="6931" max="6931" width="16" style="18" customWidth="1"/>
    <col min="6932" max="6932" width="11" style="18" bestFit="1" customWidth="1"/>
    <col min="6933" max="6933" width="12.140625" style="18" bestFit="1" customWidth="1"/>
    <col min="6934" max="6934" width="13.7109375" style="18" bestFit="1" customWidth="1"/>
    <col min="6935" max="7124" width="10.7109375" style="18"/>
    <col min="7125" max="7125" width="3.140625" style="18" bestFit="1" customWidth="1"/>
    <col min="7126" max="7126" width="17" style="18" bestFit="1" customWidth="1"/>
    <col min="7127" max="7127" width="17.7109375" style="18" customWidth="1"/>
    <col min="7128" max="7128" width="9.85546875" style="18" customWidth="1"/>
    <col min="7129" max="7129" width="10.85546875" style="18" customWidth="1"/>
    <col min="7130" max="7130" width="32.42578125" style="18" bestFit="1" customWidth="1"/>
    <col min="7131" max="7140" width="16" style="18" customWidth="1"/>
    <col min="7141" max="7141" width="14.140625" style="18" bestFit="1" customWidth="1"/>
    <col min="7142" max="7142" width="13.42578125" style="18" bestFit="1" customWidth="1"/>
    <col min="7143" max="7143" width="15.42578125" style="18" bestFit="1" customWidth="1"/>
    <col min="7144" max="7144" width="13.42578125" style="18" bestFit="1" customWidth="1"/>
    <col min="7145" max="7145" width="14.7109375" style="18" customWidth="1"/>
    <col min="7146" max="7155" width="16" style="18" customWidth="1"/>
    <col min="7156" max="7156" width="13.85546875" style="18" customWidth="1"/>
    <col min="7157" max="7157" width="13.42578125" style="18" customWidth="1"/>
    <col min="7158" max="7158" width="12.7109375" style="18" customWidth="1"/>
    <col min="7159" max="7159" width="15.7109375" style="18" bestFit="1" customWidth="1"/>
    <col min="7160" max="7160" width="14.140625" style="18" customWidth="1"/>
    <col min="7161" max="7161" width="15.85546875" style="18" bestFit="1" customWidth="1"/>
    <col min="7162" max="7162" width="13.85546875" style="18" bestFit="1" customWidth="1"/>
    <col min="7163" max="7163" width="12.85546875" style="18" customWidth="1"/>
    <col min="7164" max="7164" width="16" style="18" customWidth="1"/>
    <col min="7165" max="7165" width="11.42578125" style="18" bestFit="1" customWidth="1"/>
    <col min="7166" max="7166" width="14.85546875" style="18" bestFit="1" customWidth="1"/>
    <col min="7167" max="7167" width="13.85546875" style="18" bestFit="1" customWidth="1"/>
    <col min="7168" max="7168" width="13.85546875" style="18" customWidth="1"/>
    <col min="7169" max="7169" width="13.85546875" style="18" bestFit="1" customWidth="1"/>
    <col min="7170" max="7170" width="16" style="18" customWidth="1"/>
    <col min="7171" max="7171" width="13" style="18" customWidth="1"/>
    <col min="7172" max="7172" width="13.42578125" style="18" bestFit="1" customWidth="1"/>
    <col min="7173" max="7173" width="10.7109375" style="18" bestFit="1" customWidth="1"/>
    <col min="7174" max="7174" width="12" style="18" bestFit="1" customWidth="1"/>
    <col min="7175" max="7175" width="14.7109375" style="18" bestFit="1" customWidth="1"/>
    <col min="7176" max="7176" width="15.28515625" style="18" customWidth="1"/>
    <col min="7177" max="7177" width="12.28515625" style="18" customWidth="1"/>
    <col min="7178" max="7178" width="8" style="18" bestFit="1" customWidth="1"/>
    <col min="7179" max="7180" width="13" style="18" bestFit="1" customWidth="1"/>
    <col min="7181" max="7181" width="8.85546875" style="18" bestFit="1" customWidth="1"/>
    <col min="7182" max="7182" width="16" style="18" customWidth="1"/>
    <col min="7183" max="7183" width="11.28515625" style="18" customWidth="1"/>
    <col min="7184" max="7184" width="13" style="18" bestFit="1" customWidth="1"/>
    <col min="7185" max="7185" width="14.42578125" style="18" customWidth="1"/>
    <col min="7186" max="7186" width="13" style="18" bestFit="1" customWidth="1"/>
    <col min="7187" max="7187" width="16" style="18" customWidth="1"/>
    <col min="7188" max="7188" width="11" style="18" bestFit="1" customWidth="1"/>
    <col min="7189" max="7189" width="12.140625" style="18" bestFit="1" customWidth="1"/>
    <col min="7190" max="7190" width="13.7109375" style="18" bestFit="1" customWidth="1"/>
    <col min="7191" max="7380" width="10.7109375" style="18"/>
    <col min="7381" max="7381" width="3.140625" style="18" bestFit="1" customWidth="1"/>
    <col min="7382" max="7382" width="17" style="18" bestFit="1" customWidth="1"/>
    <col min="7383" max="7383" width="17.7109375" style="18" customWidth="1"/>
    <col min="7384" max="7384" width="9.85546875" style="18" customWidth="1"/>
    <col min="7385" max="7385" width="10.85546875" style="18" customWidth="1"/>
    <col min="7386" max="7386" width="32.42578125" style="18" bestFit="1" customWidth="1"/>
    <col min="7387" max="7396" width="16" style="18" customWidth="1"/>
    <col min="7397" max="7397" width="14.140625" style="18" bestFit="1" customWidth="1"/>
    <col min="7398" max="7398" width="13.42578125" style="18" bestFit="1" customWidth="1"/>
    <col min="7399" max="7399" width="15.42578125" style="18" bestFit="1" customWidth="1"/>
    <col min="7400" max="7400" width="13.42578125" style="18" bestFit="1" customWidth="1"/>
    <col min="7401" max="7401" width="14.7109375" style="18" customWidth="1"/>
    <col min="7402" max="7411" width="16" style="18" customWidth="1"/>
    <col min="7412" max="7412" width="13.85546875" style="18" customWidth="1"/>
    <col min="7413" max="7413" width="13.42578125" style="18" customWidth="1"/>
    <col min="7414" max="7414" width="12.7109375" style="18" customWidth="1"/>
    <col min="7415" max="7415" width="15.7109375" style="18" bestFit="1" customWidth="1"/>
    <col min="7416" max="7416" width="14.140625" style="18" customWidth="1"/>
    <col min="7417" max="7417" width="15.85546875" style="18" bestFit="1" customWidth="1"/>
    <col min="7418" max="7418" width="13.85546875" style="18" bestFit="1" customWidth="1"/>
    <col min="7419" max="7419" width="12.85546875" style="18" customWidth="1"/>
    <col min="7420" max="7420" width="16" style="18" customWidth="1"/>
    <col min="7421" max="7421" width="11.42578125" style="18" bestFit="1" customWidth="1"/>
    <col min="7422" max="7422" width="14.85546875" style="18" bestFit="1" customWidth="1"/>
    <col min="7423" max="7423" width="13.85546875" style="18" bestFit="1" customWidth="1"/>
    <col min="7424" max="7424" width="13.85546875" style="18" customWidth="1"/>
    <col min="7425" max="7425" width="13.85546875" style="18" bestFit="1" customWidth="1"/>
    <col min="7426" max="7426" width="16" style="18" customWidth="1"/>
    <col min="7427" max="7427" width="13" style="18" customWidth="1"/>
    <col min="7428" max="7428" width="13.42578125" style="18" bestFit="1" customWidth="1"/>
    <col min="7429" max="7429" width="10.7109375" style="18" bestFit="1" customWidth="1"/>
    <col min="7430" max="7430" width="12" style="18" bestFit="1" customWidth="1"/>
    <col min="7431" max="7431" width="14.7109375" style="18" bestFit="1" customWidth="1"/>
    <col min="7432" max="7432" width="15.28515625" style="18" customWidth="1"/>
    <col min="7433" max="7433" width="12.28515625" style="18" customWidth="1"/>
    <col min="7434" max="7434" width="8" style="18" bestFit="1" customWidth="1"/>
    <col min="7435" max="7436" width="13" style="18" bestFit="1" customWidth="1"/>
    <col min="7437" max="7437" width="8.85546875" style="18" bestFit="1" customWidth="1"/>
    <col min="7438" max="7438" width="16" style="18" customWidth="1"/>
    <col min="7439" max="7439" width="11.28515625" style="18" customWidth="1"/>
    <col min="7440" max="7440" width="13" style="18" bestFit="1" customWidth="1"/>
    <col min="7441" max="7441" width="14.42578125" style="18" customWidth="1"/>
    <col min="7442" max="7442" width="13" style="18" bestFit="1" customWidth="1"/>
    <col min="7443" max="7443" width="16" style="18" customWidth="1"/>
    <col min="7444" max="7444" width="11" style="18" bestFit="1" customWidth="1"/>
    <col min="7445" max="7445" width="12.140625" style="18" bestFit="1" customWidth="1"/>
    <col min="7446" max="7446" width="13.7109375" style="18" bestFit="1" customWidth="1"/>
    <col min="7447" max="7636" width="10.7109375" style="18"/>
    <col min="7637" max="7637" width="3.140625" style="18" bestFit="1" customWidth="1"/>
    <col min="7638" max="7638" width="17" style="18" bestFit="1" customWidth="1"/>
    <col min="7639" max="7639" width="17.7109375" style="18" customWidth="1"/>
    <col min="7640" max="7640" width="9.85546875" style="18" customWidth="1"/>
    <col min="7641" max="7641" width="10.85546875" style="18" customWidth="1"/>
    <col min="7642" max="7642" width="32.42578125" style="18" bestFit="1" customWidth="1"/>
    <col min="7643" max="7652" width="16" style="18" customWidth="1"/>
    <col min="7653" max="7653" width="14.140625" style="18" bestFit="1" customWidth="1"/>
    <col min="7654" max="7654" width="13.42578125" style="18" bestFit="1" customWidth="1"/>
    <col min="7655" max="7655" width="15.42578125" style="18" bestFit="1" customWidth="1"/>
    <col min="7656" max="7656" width="13.42578125" style="18" bestFit="1" customWidth="1"/>
    <col min="7657" max="7657" width="14.7109375" style="18" customWidth="1"/>
    <col min="7658" max="7667" width="16" style="18" customWidth="1"/>
    <col min="7668" max="7668" width="13.85546875" style="18" customWidth="1"/>
    <col min="7669" max="7669" width="13.42578125" style="18" customWidth="1"/>
    <col min="7670" max="7670" width="12.7109375" style="18" customWidth="1"/>
    <col min="7671" max="7671" width="15.7109375" style="18" bestFit="1" customWidth="1"/>
    <col min="7672" max="7672" width="14.140625" style="18" customWidth="1"/>
    <col min="7673" max="7673" width="15.85546875" style="18" bestFit="1" customWidth="1"/>
    <col min="7674" max="7674" width="13.85546875" style="18" bestFit="1" customWidth="1"/>
    <col min="7675" max="7675" width="12.85546875" style="18" customWidth="1"/>
    <col min="7676" max="7676" width="16" style="18" customWidth="1"/>
    <col min="7677" max="7677" width="11.42578125" style="18" bestFit="1" customWidth="1"/>
    <col min="7678" max="7678" width="14.85546875" style="18" bestFit="1" customWidth="1"/>
    <col min="7679" max="7679" width="13.85546875" style="18" bestFit="1" customWidth="1"/>
    <col min="7680" max="7680" width="13.85546875" style="18" customWidth="1"/>
    <col min="7681" max="7681" width="13.85546875" style="18" bestFit="1" customWidth="1"/>
    <col min="7682" max="7682" width="16" style="18" customWidth="1"/>
    <col min="7683" max="7683" width="13" style="18" customWidth="1"/>
    <col min="7684" max="7684" width="13.42578125" style="18" bestFit="1" customWidth="1"/>
    <col min="7685" max="7685" width="10.7109375" style="18" bestFit="1" customWidth="1"/>
    <col min="7686" max="7686" width="12" style="18" bestFit="1" customWidth="1"/>
    <col min="7687" max="7687" width="14.7109375" style="18" bestFit="1" customWidth="1"/>
    <col min="7688" max="7688" width="15.28515625" style="18" customWidth="1"/>
    <col min="7689" max="7689" width="12.28515625" style="18" customWidth="1"/>
    <col min="7690" max="7690" width="8" style="18" bestFit="1" customWidth="1"/>
    <col min="7691" max="7692" width="13" style="18" bestFit="1" customWidth="1"/>
    <col min="7693" max="7693" width="8.85546875" style="18" bestFit="1" customWidth="1"/>
    <col min="7694" max="7694" width="16" style="18" customWidth="1"/>
    <col min="7695" max="7695" width="11.28515625" style="18" customWidth="1"/>
    <col min="7696" max="7696" width="13" style="18" bestFit="1" customWidth="1"/>
    <col min="7697" max="7697" width="14.42578125" style="18" customWidth="1"/>
    <col min="7698" max="7698" width="13" style="18" bestFit="1" customWidth="1"/>
    <col min="7699" max="7699" width="16" style="18" customWidth="1"/>
    <col min="7700" max="7700" width="11" style="18" bestFit="1" customWidth="1"/>
    <col min="7701" max="7701" width="12.140625" style="18" bestFit="1" customWidth="1"/>
    <col min="7702" max="7702" width="13.7109375" style="18" bestFit="1" customWidth="1"/>
    <col min="7703" max="7892" width="10.7109375" style="18"/>
    <col min="7893" max="7893" width="3.140625" style="18" bestFit="1" customWidth="1"/>
    <col min="7894" max="7894" width="17" style="18" bestFit="1" customWidth="1"/>
    <col min="7895" max="7895" width="17.7109375" style="18" customWidth="1"/>
    <col min="7896" max="7896" width="9.85546875" style="18" customWidth="1"/>
    <col min="7897" max="7897" width="10.85546875" style="18" customWidth="1"/>
    <col min="7898" max="7898" width="32.42578125" style="18" bestFit="1" customWidth="1"/>
    <col min="7899" max="7908" width="16" style="18" customWidth="1"/>
    <col min="7909" max="7909" width="14.140625" style="18" bestFit="1" customWidth="1"/>
    <col min="7910" max="7910" width="13.42578125" style="18" bestFit="1" customWidth="1"/>
    <col min="7911" max="7911" width="15.42578125" style="18" bestFit="1" customWidth="1"/>
    <col min="7912" max="7912" width="13.42578125" style="18" bestFit="1" customWidth="1"/>
    <col min="7913" max="7913" width="14.7109375" style="18" customWidth="1"/>
    <col min="7914" max="7923" width="16" style="18" customWidth="1"/>
    <col min="7924" max="7924" width="13.85546875" style="18" customWidth="1"/>
    <col min="7925" max="7925" width="13.42578125" style="18" customWidth="1"/>
    <col min="7926" max="7926" width="12.7109375" style="18" customWidth="1"/>
    <col min="7927" max="7927" width="15.7109375" style="18" bestFit="1" customWidth="1"/>
    <col min="7928" max="7928" width="14.140625" style="18" customWidth="1"/>
    <col min="7929" max="7929" width="15.85546875" style="18" bestFit="1" customWidth="1"/>
    <col min="7930" max="7930" width="13.85546875" style="18" bestFit="1" customWidth="1"/>
    <col min="7931" max="7931" width="12.85546875" style="18" customWidth="1"/>
    <col min="7932" max="7932" width="16" style="18" customWidth="1"/>
    <col min="7933" max="7933" width="11.42578125" style="18" bestFit="1" customWidth="1"/>
    <col min="7934" max="7934" width="14.85546875" style="18" bestFit="1" customWidth="1"/>
    <col min="7935" max="7935" width="13.85546875" style="18" bestFit="1" customWidth="1"/>
    <col min="7936" max="7936" width="13.85546875" style="18" customWidth="1"/>
    <col min="7937" max="7937" width="13.85546875" style="18" bestFit="1" customWidth="1"/>
    <col min="7938" max="7938" width="16" style="18" customWidth="1"/>
    <col min="7939" max="7939" width="13" style="18" customWidth="1"/>
    <col min="7940" max="7940" width="13.42578125" style="18" bestFit="1" customWidth="1"/>
    <col min="7941" max="7941" width="10.7109375" style="18" bestFit="1" customWidth="1"/>
    <col min="7942" max="7942" width="12" style="18" bestFit="1" customWidth="1"/>
    <col min="7943" max="7943" width="14.7109375" style="18" bestFit="1" customWidth="1"/>
    <col min="7944" max="7944" width="15.28515625" style="18" customWidth="1"/>
    <col min="7945" max="7945" width="12.28515625" style="18" customWidth="1"/>
    <col min="7946" max="7946" width="8" style="18" bestFit="1" customWidth="1"/>
    <col min="7947" max="7948" width="13" style="18" bestFit="1" customWidth="1"/>
    <col min="7949" max="7949" width="8.85546875" style="18" bestFit="1" customWidth="1"/>
    <col min="7950" max="7950" width="16" style="18" customWidth="1"/>
    <col min="7951" max="7951" width="11.28515625" style="18" customWidth="1"/>
    <col min="7952" max="7952" width="13" style="18" bestFit="1" customWidth="1"/>
    <col min="7953" max="7953" width="14.42578125" style="18" customWidth="1"/>
    <col min="7954" max="7954" width="13" style="18" bestFit="1" customWidth="1"/>
    <col min="7955" max="7955" width="16" style="18" customWidth="1"/>
    <col min="7956" max="7956" width="11" style="18" bestFit="1" customWidth="1"/>
    <col min="7957" max="7957" width="12.140625" style="18" bestFit="1" customWidth="1"/>
    <col min="7958" max="7958" width="13.7109375" style="18" bestFit="1" customWidth="1"/>
    <col min="7959" max="8148" width="10.7109375" style="18"/>
    <col min="8149" max="8149" width="3.140625" style="18" bestFit="1" customWidth="1"/>
    <col min="8150" max="8150" width="17" style="18" bestFit="1" customWidth="1"/>
    <col min="8151" max="8151" width="17.7109375" style="18" customWidth="1"/>
    <col min="8152" max="8152" width="9.85546875" style="18" customWidth="1"/>
    <col min="8153" max="8153" width="10.85546875" style="18" customWidth="1"/>
    <col min="8154" max="8154" width="32.42578125" style="18" bestFit="1" customWidth="1"/>
    <col min="8155" max="8164" width="16" style="18" customWidth="1"/>
    <col min="8165" max="8165" width="14.140625" style="18" bestFit="1" customWidth="1"/>
    <col min="8166" max="8166" width="13.42578125" style="18" bestFit="1" customWidth="1"/>
    <col min="8167" max="8167" width="15.42578125" style="18" bestFit="1" customWidth="1"/>
    <col min="8168" max="8168" width="13.42578125" style="18" bestFit="1" customWidth="1"/>
    <col min="8169" max="8169" width="14.7109375" style="18" customWidth="1"/>
    <col min="8170" max="8179" width="16" style="18" customWidth="1"/>
    <col min="8180" max="8180" width="13.85546875" style="18" customWidth="1"/>
    <col min="8181" max="8181" width="13.42578125" style="18" customWidth="1"/>
    <col min="8182" max="8182" width="12.7109375" style="18" customWidth="1"/>
    <col min="8183" max="8183" width="15.7109375" style="18" bestFit="1" customWidth="1"/>
    <col min="8184" max="8184" width="14.140625" style="18" customWidth="1"/>
    <col min="8185" max="8185" width="15.85546875" style="18" bestFit="1" customWidth="1"/>
    <col min="8186" max="8186" width="13.85546875" style="18" bestFit="1" customWidth="1"/>
    <col min="8187" max="8187" width="12.85546875" style="18" customWidth="1"/>
    <col min="8188" max="8188" width="16" style="18" customWidth="1"/>
    <col min="8189" max="8189" width="11.42578125" style="18" bestFit="1" customWidth="1"/>
    <col min="8190" max="8190" width="14.85546875" style="18" bestFit="1" customWidth="1"/>
    <col min="8191" max="8191" width="13.85546875" style="18" bestFit="1" customWidth="1"/>
    <col min="8192" max="8192" width="13.85546875" style="18" customWidth="1"/>
    <col min="8193" max="8193" width="13.85546875" style="18" bestFit="1" customWidth="1"/>
    <col min="8194" max="8194" width="16" style="18" customWidth="1"/>
    <col min="8195" max="8195" width="13" style="18" customWidth="1"/>
    <col min="8196" max="8196" width="13.42578125" style="18" bestFit="1" customWidth="1"/>
    <col min="8197" max="8197" width="10.7109375" style="18" bestFit="1" customWidth="1"/>
    <col min="8198" max="8198" width="12" style="18" bestFit="1" customWidth="1"/>
    <col min="8199" max="8199" width="14.7109375" style="18" bestFit="1" customWidth="1"/>
    <col min="8200" max="8200" width="15.28515625" style="18" customWidth="1"/>
    <col min="8201" max="8201" width="12.28515625" style="18" customWidth="1"/>
    <col min="8202" max="8202" width="8" style="18" bestFit="1" customWidth="1"/>
    <col min="8203" max="8204" width="13" style="18" bestFit="1" customWidth="1"/>
    <col min="8205" max="8205" width="8.85546875" style="18" bestFit="1" customWidth="1"/>
    <col min="8206" max="8206" width="16" style="18" customWidth="1"/>
    <col min="8207" max="8207" width="11.28515625" style="18" customWidth="1"/>
    <col min="8208" max="8208" width="13" style="18" bestFit="1" customWidth="1"/>
    <col min="8209" max="8209" width="14.42578125" style="18" customWidth="1"/>
    <col min="8210" max="8210" width="13" style="18" bestFit="1" customWidth="1"/>
    <col min="8211" max="8211" width="16" style="18" customWidth="1"/>
    <col min="8212" max="8212" width="11" style="18" bestFit="1" customWidth="1"/>
    <col min="8213" max="8213" width="12.140625" style="18" bestFit="1" customWidth="1"/>
    <col min="8214" max="8214" width="13.7109375" style="18" bestFit="1" customWidth="1"/>
    <col min="8215" max="8404" width="10.7109375" style="18"/>
    <col min="8405" max="8405" width="3.140625" style="18" bestFit="1" customWidth="1"/>
    <col min="8406" max="8406" width="17" style="18" bestFit="1" customWidth="1"/>
    <col min="8407" max="8407" width="17.7109375" style="18" customWidth="1"/>
    <col min="8408" max="8408" width="9.85546875" style="18" customWidth="1"/>
    <col min="8409" max="8409" width="10.85546875" style="18" customWidth="1"/>
    <col min="8410" max="8410" width="32.42578125" style="18" bestFit="1" customWidth="1"/>
    <col min="8411" max="8420" width="16" style="18" customWidth="1"/>
    <col min="8421" max="8421" width="14.140625" style="18" bestFit="1" customWidth="1"/>
    <col min="8422" max="8422" width="13.42578125" style="18" bestFit="1" customWidth="1"/>
    <col min="8423" max="8423" width="15.42578125" style="18" bestFit="1" customWidth="1"/>
    <col min="8424" max="8424" width="13.42578125" style="18" bestFit="1" customWidth="1"/>
    <col min="8425" max="8425" width="14.7109375" style="18" customWidth="1"/>
    <col min="8426" max="8435" width="16" style="18" customWidth="1"/>
    <col min="8436" max="8436" width="13.85546875" style="18" customWidth="1"/>
    <col min="8437" max="8437" width="13.42578125" style="18" customWidth="1"/>
    <col min="8438" max="8438" width="12.7109375" style="18" customWidth="1"/>
    <col min="8439" max="8439" width="15.7109375" style="18" bestFit="1" customWidth="1"/>
    <col min="8440" max="8440" width="14.140625" style="18" customWidth="1"/>
    <col min="8441" max="8441" width="15.85546875" style="18" bestFit="1" customWidth="1"/>
    <col min="8442" max="8442" width="13.85546875" style="18" bestFit="1" customWidth="1"/>
    <col min="8443" max="8443" width="12.85546875" style="18" customWidth="1"/>
    <col min="8444" max="8444" width="16" style="18" customWidth="1"/>
    <col min="8445" max="8445" width="11.42578125" style="18" bestFit="1" customWidth="1"/>
    <col min="8446" max="8446" width="14.85546875" style="18" bestFit="1" customWidth="1"/>
    <col min="8447" max="8447" width="13.85546875" style="18" bestFit="1" customWidth="1"/>
    <col min="8448" max="8448" width="13.85546875" style="18" customWidth="1"/>
    <col min="8449" max="8449" width="13.85546875" style="18" bestFit="1" customWidth="1"/>
    <col min="8450" max="8450" width="16" style="18" customWidth="1"/>
    <col min="8451" max="8451" width="13" style="18" customWidth="1"/>
    <col min="8452" max="8452" width="13.42578125" style="18" bestFit="1" customWidth="1"/>
    <col min="8453" max="8453" width="10.7109375" style="18" bestFit="1" customWidth="1"/>
    <col min="8454" max="8454" width="12" style="18" bestFit="1" customWidth="1"/>
    <col min="8455" max="8455" width="14.7109375" style="18" bestFit="1" customWidth="1"/>
    <col min="8456" max="8456" width="15.28515625" style="18" customWidth="1"/>
    <col min="8457" max="8457" width="12.28515625" style="18" customWidth="1"/>
    <col min="8458" max="8458" width="8" style="18" bestFit="1" customWidth="1"/>
    <col min="8459" max="8460" width="13" style="18" bestFit="1" customWidth="1"/>
    <col min="8461" max="8461" width="8.85546875" style="18" bestFit="1" customWidth="1"/>
    <col min="8462" max="8462" width="16" style="18" customWidth="1"/>
    <col min="8463" max="8463" width="11.28515625" style="18" customWidth="1"/>
    <col min="8464" max="8464" width="13" style="18" bestFit="1" customWidth="1"/>
    <col min="8465" max="8465" width="14.42578125" style="18" customWidth="1"/>
    <col min="8466" max="8466" width="13" style="18" bestFit="1" customWidth="1"/>
    <col min="8467" max="8467" width="16" style="18" customWidth="1"/>
    <col min="8468" max="8468" width="11" style="18" bestFit="1" customWidth="1"/>
    <col min="8469" max="8469" width="12.140625" style="18" bestFit="1" customWidth="1"/>
    <col min="8470" max="8470" width="13.7109375" style="18" bestFit="1" customWidth="1"/>
    <col min="8471" max="8660" width="10.7109375" style="18"/>
    <col min="8661" max="8661" width="3.140625" style="18" bestFit="1" customWidth="1"/>
    <col min="8662" max="8662" width="17" style="18" bestFit="1" customWidth="1"/>
    <col min="8663" max="8663" width="17.7109375" style="18" customWidth="1"/>
    <col min="8664" max="8664" width="9.85546875" style="18" customWidth="1"/>
    <col min="8665" max="8665" width="10.85546875" style="18" customWidth="1"/>
    <col min="8666" max="8666" width="32.42578125" style="18" bestFit="1" customWidth="1"/>
    <col min="8667" max="8676" width="16" style="18" customWidth="1"/>
    <col min="8677" max="8677" width="14.140625" style="18" bestFit="1" customWidth="1"/>
    <col min="8678" max="8678" width="13.42578125" style="18" bestFit="1" customWidth="1"/>
    <col min="8679" max="8679" width="15.42578125" style="18" bestFit="1" customWidth="1"/>
    <col min="8680" max="8680" width="13.42578125" style="18" bestFit="1" customWidth="1"/>
    <col min="8681" max="8681" width="14.7109375" style="18" customWidth="1"/>
    <col min="8682" max="8691" width="16" style="18" customWidth="1"/>
    <col min="8692" max="8692" width="13.85546875" style="18" customWidth="1"/>
    <col min="8693" max="8693" width="13.42578125" style="18" customWidth="1"/>
    <col min="8694" max="8694" width="12.7109375" style="18" customWidth="1"/>
    <col min="8695" max="8695" width="15.7109375" style="18" bestFit="1" customWidth="1"/>
    <col min="8696" max="8696" width="14.140625" style="18" customWidth="1"/>
    <col min="8697" max="8697" width="15.85546875" style="18" bestFit="1" customWidth="1"/>
    <col min="8698" max="8698" width="13.85546875" style="18" bestFit="1" customWidth="1"/>
    <col min="8699" max="8699" width="12.85546875" style="18" customWidth="1"/>
    <col min="8700" max="8700" width="16" style="18" customWidth="1"/>
    <col min="8701" max="8701" width="11.42578125" style="18" bestFit="1" customWidth="1"/>
    <col min="8702" max="8702" width="14.85546875" style="18" bestFit="1" customWidth="1"/>
    <col min="8703" max="8703" width="13.85546875" style="18" bestFit="1" customWidth="1"/>
    <col min="8704" max="8704" width="13.85546875" style="18" customWidth="1"/>
    <col min="8705" max="8705" width="13.85546875" style="18" bestFit="1" customWidth="1"/>
    <col min="8706" max="8706" width="16" style="18" customWidth="1"/>
    <col min="8707" max="8707" width="13" style="18" customWidth="1"/>
    <col min="8708" max="8708" width="13.42578125" style="18" bestFit="1" customWidth="1"/>
    <col min="8709" max="8709" width="10.7109375" style="18" bestFit="1" customWidth="1"/>
    <col min="8710" max="8710" width="12" style="18" bestFit="1" customWidth="1"/>
    <col min="8711" max="8711" width="14.7109375" style="18" bestFit="1" customWidth="1"/>
    <col min="8712" max="8712" width="15.28515625" style="18" customWidth="1"/>
    <col min="8713" max="8713" width="12.28515625" style="18" customWidth="1"/>
    <col min="8714" max="8714" width="8" style="18" bestFit="1" customWidth="1"/>
    <col min="8715" max="8716" width="13" style="18" bestFit="1" customWidth="1"/>
    <col min="8717" max="8717" width="8.85546875" style="18" bestFit="1" customWidth="1"/>
    <col min="8718" max="8718" width="16" style="18" customWidth="1"/>
    <col min="8719" max="8719" width="11.28515625" style="18" customWidth="1"/>
    <col min="8720" max="8720" width="13" style="18" bestFit="1" customWidth="1"/>
    <col min="8721" max="8721" width="14.42578125" style="18" customWidth="1"/>
    <col min="8722" max="8722" width="13" style="18" bestFit="1" customWidth="1"/>
    <col min="8723" max="8723" width="16" style="18" customWidth="1"/>
    <col min="8724" max="8724" width="11" style="18" bestFit="1" customWidth="1"/>
    <col min="8725" max="8725" width="12.140625" style="18" bestFit="1" customWidth="1"/>
    <col min="8726" max="8726" width="13.7109375" style="18" bestFit="1" customWidth="1"/>
    <col min="8727" max="8916" width="10.7109375" style="18"/>
    <col min="8917" max="8917" width="3.140625" style="18" bestFit="1" customWidth="1"/>
    <col min="8918" max="8918" width="17" style="18" bestFit="1" customWidth="1"/>
    <col min="8919" max="8919" width="17.7109375" style="18" customWidth="1"/>
    <col min="8920" max="8920" width="9.85546875" style="18" customWidth="1"/>
    <col min="8921" max="8921" width="10.85546875" style="18" customWidth="1"/>
    <col min="8922" max="8922" width="32.42578125" style="18" bestFit="1" customWidth="1"/>
    <col min="8923" max="8932" width="16" style="18" customWidth="1"/>
    <col min="8933" max="8933" width="14.140625" style="18" bestFit="1" customWidth="1"/>
    <col min="8934" max="8934" width="13.42578125" style="18" bestFit="1" customWidth="1"/>
    <col min="8935" max="8935" width="15.42578125" style="18" bestFit="1" customWidth="1"/>
    <col min="8936" max="8936" width="13.42578125" style="18" bestFit="1" customWidth="1"/>
    <col min="8937" max="8937" width="14.7109375" style="18" customWidth="1"/>
    <col min="8938" max="8947" width="16" style="18" customWidth="1"/>
    <col min="8948" max="8948" width="13.85546875" style="18" customWidth="1"/>
    <col min="8949" max="8949" width="13.42578125" style="18" customWidth="1"/>
    <col min="8950" max="8950" width="12.7109375" style="18" customWidth="1"/>
    <col min="8951" max="8951" width="15.7109375" style="18" bestFit="1" customWidth="1"/>
    <col min="8952" max="8952" width="14.140625" style="18" customWidth="1"/>
    <col min="8953" max="8953" width="15.85546875" style="18" bestFit="1" customWidth="1"/>
    <col min="8954" max="8954" width="13.85546875" style="18" bestFit="1" customWidth="1"/>
    <col min="8955" max="8955" width="12.85546875" style="18" customWidth="1"/>
    <col min="8956" max="8956" width="16" style="18" customWidth="1"/>
    <col min="8957" max="8957" width="11.42578125" style="18" bestFit="1" customWidth="1"/>
    <col min="8958" max="8958" width="14.85546875" style="18" bestFit="1" customWidth="1"/>
    <col min="8959" max="8959" width="13.85546875" style="18" bestFit="1" customWidth="1"/>
    <col min="8960" max="8960" width="13.85546875" style="18" customWidth="1"/>
    <col min="8961" max="8961" width="13.85546875" style="18" bestFit="1" customWidth="1"/>
    <col min="8962" max="8962" width="16" style="18" customWidth="1"/>
    <col min="8963" max="8963" width="13" style="18" customWidth="1"/>
    <col min="8964" max="8964" width="13.42578125" style="18" bestFit="1" customWidth="1"/>
    <col min="8965" max="8965" width="10.7109375" style="18" bestFit="1" customWidth="1"/>
    <col min="8966" max="8966" width="12" style="18" bestFit="1" customWidth="1"/>
    <col min="8967" max="8967" width="14.7109375" style="18" bestFit="1" customWidth="1"/>
    <col min="8968" max="8968" width="15.28515625" style="18" customWidth="1"/>
    <col min="8969" max="8969" width="12.28515625" style="18" customWidth="1"/>
    <col min="8970" max="8970" width="8" style="18" bestFit="1" customWidth="1"/>
    <col min="8971" max="8972" width="13" style="18" bestFit="1" customWidth="1"/>
    <col min="8973" max="8973" width="8.85546875" style="18" bestFit="1" customWidth="1"/>
    <col min="8974" max="8974" width="16" style="18" customWidth="1"/>
    <col min="8975" max="8975" width="11.28515625" style="18" customWidth="1"/>
    <col min="8976" max="8976" width="13" style="18" bestFit="1" customWidth="1"/>
    <col min="8977" max="8977" width="14.42578125" style="18" customWidth="1"/>
    <col min="8978" max="8978" width="13" style="18" bestFit="1" customWidth="1"/>
    <col min="8979" max="8979" width="16" style="18" customWidth="1"/>
    <col min="8980" max="8980" width="11" style="18" bestFit="1" customWidth="1"/>
    <col min="8981" max="8981" width="12.140625" style="18" bestFit="1" customWidth="1"/>
    <col min="8982" max="8982" width="13.7109375" style="18" bestFit="1" customWidth="1"/>
    <col min="8983" max="9172" width="10.7109375" style="18"/>
    <col min="9173" max="9173" width="3.140625" style="18" bestFit="1" customWidth="1"/>
    <col min="9174" max="9174" width="17" style="18" bestFit="1" customWidth="1"/>
    <col min="9175" max="9175" width="17.7109375" style="18" customWidth="1"/>
    <col min="9176" max="9176" width="9.85546875" style="18" customWidth="1"/>
    <col min="9177" max="9177" width="10.85546875" style="18" customWidth="1"/>
    <col min="9178" max="9178" width="32.42578125" style="18" bestFit="1" customWidth="1"/>
    <col min="9179" max="9188" width="16" style="18" customWidth="1"/>
    <col min="9189" max="9189" width="14.140625" style="18" bestFit="1" customWidth="1"/>
    <col min="9190" max="9190" width="13.42578125" style="18" bestFit="1" customWidth="1"/>
    <col min="9191" max="9191" width="15.42578125" style="18" bestFit="1" customWidth="1"/>
    <col min="9192" max="9192" width="13.42578125" style="18" bestFit="1" customWidth="1"/>
    <col min="9193" max="9193" width="14.7109375" style="18" customWidth="1"/>
    <col min="9194" max="9203" width="16" style="18" customWidth="1"/>
    <col min="9204" max="9204" width="13.85546875" style="18" customWidth="1"/>
    <col min="9205" max="9205" width="13.42578125" style="18" customWidth="1"/>
    <col min="9206" max="9206" width="12.7109375" style="18" customWidth="1"/>
    <col min="9207" max="9207" width="15.7109375" style="18" bestFit="1" customWidth="1"/>
    <col min="9208" max="9208" width="14.140625" style="18" customWidth="1"/>
    <col min="9209" max="9209" width="15.85546875" style="18" bestFit="1" customWidth="1"/>
    <col min="9210" max="9210" width="13.85546875" style="18" bestFit="1" customWidth="1"/>
    <col min="9211" max="9211" width="12.85546875" style="18" customWidth="1"/>
    <col min="9212" max="9212" width="16" style="18" customWidth="1"/>
    <col min="9213" max="9213" width="11.42578125" style="18" bestFit="1" customWidth="1"/>
    <col min="9214" max="9214" width="14.85546875" style="18" bestFit="1" customWidth="1"/>
    <col min="9215" max="9215" width="13.85546875" style="18" bestFit="1" customWidth="1"/>
    <col min="9216" max="9216" width="13.85546875" style="18" customWidth="1"/>
    <col min="9217" max="9217" width="13.85546875" style="18" bestFit="1" customWidth="1"/>
    <col min="9218" max="9218" width="16" style="18" customWidth="1"/>
    <col min="9219" max="9219" width="13" style="18" customWidth="1"/>
    <col min="9220" max="9220" width="13.42578125" style="18" bestFit="1" customWidth="1"/>
    <col min="9221" max="9221" width="10.7109375" style="18" bestFit="1" customWidth="1"/>
    <col min="9222" max="9222" width="12" style="18" bestFit="1" customWidth="1"/>
    <col min="9223" max="9223" width="14.7109375" style="18" bestFit="1" customWidth="1"/>
    <col min="9224" max="9224" width="15.28515625" style="18" customWidth="1"/>
    <col min="9225" max="9225" width="12.28515625" style="18" customWidth="1"/>
    <col min="9226" max="9226" width="8" style="18" bestFit="1" customWidth="1"/>
    <col min="9227" max="9228" width="13" style="18" bestFit="1" customWidth="1"/>
    <col min="9229" max="9229" width="8.85546875" style="18" bestFit="1" customWidth="1"/>
    <col min="9230" max="9230" width="16" style="18" customWidth="1"/>
    <col min="9231" max="9231" width="11.28515625" style="18" customWidth="1"/>
    <col min="9232" max="9232" width="13" style="18" bestFit="1" customWidth="1"/>
    <col min="9233" max="9233" width="14.42578125" style="18" customWidth="1"/>
    <col min="9234" max="9234" width="13" style="18" bestFit="1" customWidth="1"/>
    <col min="9235" max="9235" width="16" style="18" customWidth="1"/>
    <col min="9236" max="9236" width="11" style="18" bestFit="1" customWidth="1"/>
    <col min="9237" max="9237" width="12.140625" style="18" bestFit="1" customWidth="1"/>
    <col min="9238" max="9238" width="13.7109375" style="18" bestFit="1" customWidth="1"/>
    <col min="9239" max="9428" width="10.7109375" style="18"/>
    <col min="9429" max="9429" width="3.140625" style="18" bestFit="1" customWidth="1"/>
    <col min="9430" max="9430" width="17" style="18" bestFit="1" customWidth="1"/>
    <col min="9431" max="9431" width="17.7109375" style="18" customWidth="1"/>
    <col min="9432" max="9432" width="9.85546875" style="18" customWidth="1"/>
    <col min="9433" max="9433" width="10.85546875" style="18" customWidth="1"/>
    <col min="9434" max="9434" width="32.42578125" style="18" bestFit="1" customWidth="1"/>
    <col min="9435" max="9444" width="16" style="18" customWidth="1"/>
    <col min="9445" max="9445" width="14.140625" style="18" bestFit="1" customWidth="1"/>
    <col min="9446" max="9446" width="13.42578125" style="18" bestFit="1" customWidth="1"/>
    <col min="9447" max="9447" width="15.42578125" style="18" bestFit="1" customWidth="1"/>
    <col min="9448" max="9448" width="13.42578125" style="18" bestFit="1" customWidth="1"/>
    <col min="9449" max="9449" width="14.7109375" style="18" customWidth="1"/>
    <col min="9450" max="9459" width="16" style="18" customWidth="1"/>
    <col min="9460" max="9460" width="13.85546875" style="18" customWidth="1"/>
    <col min="9461" max="9461" width="13.42578125" style="18" customWidth="1"/>
    <col min="9462" max="9462" width="12.7109375" style="18" customWidth="1"/>
    <col min="9463" max="9463" width="15.7109375" style="18" bestFit="1" customWidth="1"/>
    <col min="9464" max="9464" width="14.140625" style="18" customWidth="1"/>
    <col min="9465" max="9465" width="15.85546875" style="18" bestFit="1" customWidth="1"/>
    <col min="9466" max="9466" width="13.85546875" style="18" bestFit="1" customWidth="1"/>
    <col min="9467" max="9467" width="12.85546875" style="18" customWidth="1"/>
    <col min="9468" max="9468" width="16" style="18" customWidth="1"/>
    <col min="9469" max="9469" width="11.42578125" style="18" bestFit="1" customWidth="1"/>
    <col min="9470" max="9470" width="14.85546875" style="18" bestFit="1" customWidth="1"/>
    <col min="9471" max="9471" width="13.85546875" style="18" bestFit="1" customWidth="1"/>
    <col min="9472" max="9472" width="13.85546875" style="18" customWidth="1"/>
    <col min="9473" max="9473" width="13.85546875" style="18" bestFit="1" customWidth="1"/>
    <col min="9474" max="9474" width="16" style="18" customWidth="1"/>
    <col min="9475" max="9475" width="13" style="18" customWidth="1"/>
    <col min="9476" max="9476" width="13.42578125" style="18" bestFit="1" customWidth="1"/>
    <col min="9477" max="9477" width="10.7109375" style="18" bestFit="1" customWidth="1"/>
    <col min="9478" max="9478" width="12" style="18" bestFit="1" customWidth="1"/>
    <col min="9479" max="9479" width="14.7109375" style="18" bestFit="1" customWidth="1"/>
    <col min="9480" max="9480" width="15.28515625" style="18" customWidth="1"/>
    <col min="9481" max="9481" width="12.28515625" style="18" customWidth="1"/>
    <col min="9482" max="9482" width="8" style="18" bestFit="1" customWidth="1"/>
    <col min="9483" max="9484" width="13" style="18" bestFit="1" customWidth="1"/>
    <col min="9485" max="9485" width="8.85546875" style="18" bestFit="1" customWidth="1"/>
    <col min="9486" max="9486" width="16" style="18" customWidth="1"/>
    <col min="9487" max="9487" width="11.28515625" style="18" customWidth="1"/>
    <col min="9488" max="9488" width="13" style="18" bestFit="1" customWidth="1"/>
    <col min="9489" max="9489" width="14.42578125" style="18" customWidth="1"/>
    <col min="9490" max="9490" width="13" style="18" bestFit="1" customWidth="1"/>
    <col min="9491" max="9491" width="16" style="18" customWidth="1"/>
    <col min="9492" max="9492" width="11" style="18" bestFit="1" customWidth="1"/>
    <col min="9493" max="9493" width="12.140625" style="18" bestFit="1" customWidth="1"/>
    <col min="9494" max="9494" width="13.7109375" style="18" bestFit="1" customWidth="1"/>
    <col min="9495" max="9684" width="10.7109375" style="18"/>
    <col min="9685" max="9685" width="3.140625" style="18" bestFit="1" customWidth="1"/>
    <col min="9686" max="9686" width="17" style="18" bestFit="1" customWidth="1"/>
    <col min="9687" max="9687" width="17.7109375" style="18" customWidth="1"/>
    <col min="9688" max="9688" width="9.85546875" style="18" customWidth="1"/>
    <col min="9689" max="9689" width="10.85546875" style="18" customWidth="1"/>
    <col min="9690" max="9690" width="32.42578125" style="18" bestFit="1" customWidth="1"/>
    <col min="9691" max="9700" width="16" style="18" customWidth="1"/>
    <col min="9701" max="9701" width="14.140625" style="18" bestFit="1" customWidth="1"/>
    <col min="9702" max="9702" width="13.42578125" style="18" bestFit="1" customWidth="1"/>
    <col min="9703" max="9703" width="15.42578125" style="18" bestFit="1" customWidth="1"/>
    <col min="9704" max="9704" width="13.42578125" style="18" bestFit="1" customWidth="1"/>
    <col min="9705" max="9705" width="14.7109375" style="18" customWidth="1"/>
    <col min="9706" max="9715" width="16" style="18" customWidth="1"/>
    <col min="9716" max="9716" width="13.85546875" style="18" customWidth="1"/>
    <col min="9717" max="9717" width="13.42578125" style="18" customWidth="1"/>
    <col min="9718" max="9718" width="12.7109375" style="18" customWidth="1"/>
    <col min="9719" max="9719" width="15.7109375" style="18" bestFit="1" customWidth="1"/>
    <col min="9720" max="9720" width="14.140625" style="18" customWidth="1"/>
    <col min="9721" max="9721" width="15.85546875" style="18" bestFit="1" customWidth="1"/>
    <col min="9722" max="9722" width="13.85546875" style="18" bestFit="1" customWidth="1"/>
    <col min="9723" max="9723" width="12.85546875" style="18" customWidth="1"/>
    <col min="9724" max="9724" width="16" style="18" customWidth="1"/>
    <col min="9725" max="9725" width="11.42578125" style="18" bestFit="1" customWidth="1"/>
    <col min="9726" max="9726" width="14.85546875" style="18" bestFit="1" customWidth="1"/>
    <col min="9727" max="9727" width="13.85546875" style="18" bestFit="1" customWidth="1"/>
    <col min="9728" max="9728" width="13.85546875" style="18" customWidth="1"/>
    <col min="9729" max="9729" width="13.85546875" style="18" bestFit="1" customWidth="1"/>
    <col min="9730" max="9730" width="16" style="18" customWidth="1"/>
    <col min="9731" max="9731" width="13" style="18" customWidth="1"/>
    <col min="9732" max="9732" width="13.42578125" style="18" bestFit="1" customWidth="1"/>
    <col min="9733" max="9733" width="10.7109375" style="18" bestFit="1" customWidth="1"/>
    <col min="9734" max="9734" width="12" style="18" bestFit="1" customWidth="1"/>
    <col min="9735" max="9735" width="14.7109375" style="18" bestFit="1" customWidth="1"/>
    <col min="9736" max="9736" width="15.28515625" style="18" customWidth="1"/>
    <col min="9737" max="9737" width="12.28515625" style="18" customWidth="1"/>
    <col min="9738" max="9738" width="8" style="18" bestFit="1" customWidth="1"/>
    <col min="9739" max="9740" width="13" style="18" bestFit="1" customWidth="1"/>
    <col min="9741" max="9741" width="8.85546875" style="18" bestFit="1" customWidth="1"/>
    <col min="9742" max="9742" width="16" style="18" customWidth="1"/>
    <col min="9743" max="9743" width="11.28515625" style="18" customWidth="1"/>
    <col min="9744" max="9744" width="13" style="18" bestFit="1" customWidth="1"/>
    <col min="9745" max="9745" width="14.42578125" style="18" customWidth="1"/>
    <col min="9746" max="9746" width="13" style="18" bestFit="1" customWidth="1"/>
    <col min="9747" max="9747" width="16" style="18" customWidth="1"/>
    <col min="9748" max="9748" width="11" style="18" bestFit="1" customWidth="1"/>
    <col min="9749" max="9749" width="12.140625" style="18" bestFit="1" customWidth="1"/>
    <col min="9750" max="9750" width="13.7109375" style="18" bestFit="1" customWidth="1"/>
    <col min="9751" max="9940" width="10.7109375" style="18"/>
    <col min="9941" max="9941" width="3.140625" style="18" bestFit="1" customWidth="1"/>
    <col min="9942" max="9942" width="17" style="18" bestFit="1" customWidth="1"/>
    <col min="9943" max="9943" width="17.7109375" style="18" customWidth="1"/>
    <col min="9944" max="9944" width="9.85546875" style="18" customWidth="1"/>
    <col min="9945" max="9945" width="10.85546875" style="18" customWidth="1"/>
    <col min="9946" max="9946" width="32.42578125" style="18" bestFit="1" customWidth="1"/>
    <col min="9947" max="9956" width="16" style="18" customWidth="1"/>
    <col min="9957" max="9957" width="14.140625" style="18" bestFit="1" customWidth="1"/>
    <col min="9958" max="9958" width="13.42578125" style="18" bestFit="1" customWidth="1"/>
    <col min="9959" max="9959" width="15.42578125" style="18" bestFit="1" customWidth="1"/>
    <col min="9960" max="9960" width="13.42578125" style="18" bestFit="1" customWidth="1"/>
    <col min="9961" max="9961" width="14.7109375" style="18" customWidth="1"/>
    <col min="9962" max="9971" width="16" style="18" customWidth="1"/>
    <col min="9972" max="9972" width="13.85546875" style="18" customWidth="1"/>
    <col min="9973" max="9973" width="13.42578125" style="18" customWidth="1"/>
    <col min="9974" max="9974" width="12.7109375" style="18" customWidth="1"/>
    <col min="9975" max="9975" width="15.7109375" style="18" bestFit="1" customWidth="1"/>
    <col min="9976" max="9976" width="14.140625" style="18" customWidth="1"/>
    <col min="9977" max="9977" width="15.85546875" style="18" bestFit="1" customWidth="1"/>
    <col min="9978" max="9978" width="13.85546875" style="18" bestFit="1" customWidth="1"/>
    <col min="9979" max="9979" width="12.85546875" style="18" customWidth="1"/>
    <col min="9980" max="9980" width="16" style="18" customWidth="1"/>
    <col min="9981" max="9981" width="11.42578125" style="18" bestFit="1" customWidth="1"/>
    <col min="9982" max="9982" width="14.85546875" style="18" bestFit="1" customWidth="1"/>
    <col min="9983" max="9983" width="13.85546875" style="18" bestFit="1" customWidth="1"/>
    <col min="9984" max="9984" width="13.85546875" style="18" customWidth="1"/>
    <col min="9985" max="9985" width="13.85546875" style="18" bestFit="1" customWidth="1"/>
    <col min="9986" max="9986" width="16" style="18" customWidth="1"/>
    <col min="9987" max="9987" width="13" style="18" customWidth="1"/>
    <col min="9988" max="9988" width="13.42578125" style="18" bestFit="1" customWidth="1"/>
    <col min="9989" max="9989" width="10.7109375" style="18" bestFit="1" customWidth="1"/>
    <col min="9990" max="9990" width="12" style="18" bestFit="1" customWidth="1"/>
    <col min="9991" max="9991" width="14.7109375" style="18" bestFit="1" customWidth="1"/>
    <col min="9992" max="9992" width="15.28515625" style="18" customWidth="1"/>
    <col min="9993" max="9993" width="12.28515625" style="18" customWidth="1"/>
    <col min="9994" max="9994" width="8" style="18" bestFit="1" customWidth="1"/>
    <col min="9995" max="9996" width="13" style="18" bestFit="1" customWidth="1"/>
    <col min="9997" max="9997" width="8.85546875" style="18" bestFit="1" customWidth="1"/>
    <col min="9998" max="9998" width="16" style="18" customWidth="1"/>
    <col min="9999" max="9999" width="11.28515625" style="18" customWidth="1"/>
    <col min="10000" max="10000" width="13" style="18" bestFit="1" customWidth="1"/>
    <col min="10001" max="10001" width="14.42578125" style="18" customWidth="1"/>
    <col min="10002" max="10002" width="13" style="18" bestFit="1" customWidth="1"/>
    <col min="10003" max="10003" width="16" style="18" customWidth="1"/>
    <col min="10004" max="10004" width="11" style="18" bestFit="1" customWidth="1"/>
    <col min="10005" max="10005" width="12.140625" style="18" bestFit="1" customWidth="1"/>
    <col min="10006" max="10006" width="13.7109375" style="18" bestFit="1" customWidth="1"/>
    <col min="10007" max="10196" width="10.7109375" style="18"/>
    <col min="10197" max="10197" width="3.140625" style="18" bestFit="1" customWidth="1"/>
    <col min="10198" max="10198" width="17" style="18" bestFit="1" customWidth="1"/>
    <col min="10199" max="10199" width="17.7109375" style="18" customWidth="1"/>
    <col min="10200" max="10200" width="9.85546875" style="18" customWidth="1"/>
    <col min="10201" max="10201" width="10.85546875" style="18" customWidth="1"/>
    <col min="10202" max="10202" width="32.42578125" style="18" bestFit="1" customWidth="1"/>
    <col min="10203" max="10212" width="16" style="18" customWidth="1"/>
    <col min="10213" max="10213" width="14.140625" style="18" bestFit="1" customWidth="1"/>
    <col min="10214" max="10214" width="13.42578125" style="18" bestFit="1" customWidth="1"/>
    <col min="10215" max="10215" width="15.42578125" style="18" bestFit="1" customWidth="1"/>
    <col min="10216" max="10216" width="13.42578125" style="18" bestFit="1" customWidth="1"/>
    <col min="10217" max="10217" width="14.7109375" style="18" customWidth="1"/>
    <col min="10218" max="10227" width="16" style="18" customWidth="1"/>
    <col min="10228" max="10228" width="13.85546875" style="18" customWidth="1"/>
    <col min="10229" max="10229" width="13.42578125" style="18" customWidth="1"/>
    <col min="10230" max="10230" width="12.7109375" style="18" customWidth="1"/>
    <col min="10231" max="10231" width="15.7109375" style="18" bestFit="1" customWidth="1"/>
    <col min="10232" max="10232" width="14.140625" style="18" customWidth="1"/>
    <col min="10233" max="10233" width="15.85546875" style="18" bestFit="1" customWidth="1"/>
    <col min="10234" max="10234" width="13.85546875" style="18" bestFit="1" customWidth="1"/>
    <col min="10235" max="10235" width="12.85546875" style="18" customWidth="1"/>
    <col min="10236" max="10236" width="16" style="18" customWidth="1"/>
    <col min="10237" max="10237" width="11.42578125" style="18" bestFit="1" customWidth="1"/>
    <col min="10238" max="10238" width="14.85546875" style="18" bestFit="1" customWidth="1"/>
    <col min="10239" max="10239" width="13.85546875" style="18" bestFit="1" customWidth="1"/>
    <col min="10240" max="10240" width="13.85546875" style="18" customWidth="1"/>
    <col min="10241" max="10241" width="13.85546875" style="18" bestFit="1" customWidth="1"/>
    <col min="10242" max="10242" width="16" style="18" customWidth="1"/>
    <col min="10243" max="10243" width="13" style="18" customWidth="1"/>
    <col min="10244" max="10244" width="13.42578125" style="18" bestFit="1" customWidth="1"/>
    <col min="10245" max="10245" width="10.7109375" style="18" bestFit="1" customWidth="1"/>
    <col min="10246" max="10246" width="12" style="18" bestFit="1" customWidth="1"/>
    <col min="10247" max="10247" width="14.7109375" style="18" bestFit="1" customWidth="1"/>
    <col min="10248" max="10248" width="15.28515625" style="18" customWidth="1"/>
    <col min="10249" max="10249" width="12.28515625" style="18" customWidth="1"/>
    <col min="10250" max="10250" width="8" style="18" bestFit="1" customWidth="1"/>
    <col min="10251" max="10252" width="13" style="18" bestFit="1" customWidth="1"/>
    <col min="10253" max="10253" width="8.85546875" style="18" bestFit="1" customWidth="1"/>
    <col min="10254" max="10254" width="16" style="18" customWidth="1"/>
    <col min="10255" max="10255" width="11.28515625" style="18" customWidth="1"/>
    <col min="10256" max="10256" width="13" style="18" bestFit="1" customWidth="1"/>
    <col min="10257" max="10257" width="14.42578125" style="18" customWidth="1"/>
    <col min="10258" max="10258" width="13" style="18" bestFit="1" customWidth="1"/>
    <col min="10259" max="10259" width="16" style="18" customWidth="1"/>
    <col min="10260" max="10260" width="11" style="18" bestFit="1" customWidth="1"/>
    <col min="10261" max="10261" width="12.140625" style="18" bestFit="1" customWidth="1"/>
    <col min="10262" max="10262" width="13.7109375" style="18" bestFit="1" customWidth="1"/>
    <col min="10263" max="10452" width="10.7109375" style="18"/>
    <col min="10453" max="10453" width="3.140625" style="18" bestFit="1" customWidth="1"/>
    <col min="10454" max="10454" width="17" style="18" bestFit="1" customWidth="1"/>
    <col min="10455" max="10455" width="17.7109375" style="18" customWidth="1"/>
    <col min="10456" max="10456" width="9.85546875" style="18" customWidth="1"/>
    <col min="10457" max="10457" width="10.85546875" style="18" customWidth="1"/>
    <col min="10458" max="10458" width="32.42578125" style="18" bestFit="1" customWidth="1"/>
    <col min="10459" max="10468" width="16" style="18" customWidth="1"/>
    <col min="10469" max="10469" width="14.140625" style="18" bestFit="1" customWidth="1"/>
    <col min="10470" max="10470" width="13.42578125" style="18" bestFit="1" customWidth="1"/>
    <col min="10471" max="10471" width="15.42578125" style="18" bestFit="1" customWidth="1"/>
    <col min="10472" max="10472" width="13.42578125" style="18" bestFit="1" customWidth="1"/>
    <col min="10473" max="10473" width="14.7109375" style="18" customWidth="1"/>
    <col min="10474" max="10483" width="16" style="18" customWidth="1"/>
    <col min="10484" max="10484" width="13.85546875" style="18" customWidth="1"/>
    <col min="10485" max="10485" width="13.42578125" style="18" customWidth="1"/>
    <col min="10486" max="10486" width="12.7109375" style="18" customWidth="1"/>
    <col min="10487" max="10487" width="15.7109375" style="18" bestFit="1" customWidth="1"/>
    <col min="10488" max="10488" width="14.140625" style="18" customWidth="1"/>
    <col min="10489" max="10489" width="15.85546875" style="18" bestFit="1" customWidth="1"/>
    <col min="10490" max="10490" width="13.85546875" style="18" bestFit="1" customWidth="1"/>
    <col min="10491" max="10491" width="12.85546875" style="18" customWidth="1"/>
    <col min="10492" max="10492" width="16" style="18" customWidth="1"/>
    <col min="10493" max="10493" width="11.42578125" style="18" bestFit="1" customWidth="1"/>
    <col min="10494" max="10494" width="14.85546875" style="18" bestFit="1" customWidth="1"/>
    <col min="10495" max="10495" width="13.85546875" style="18" bestFit="1" customWidth="1"/>
    <col min="10496" max="10496" width="13.85546875" style="18" customWidth="1"/>
    <col min="10497" max="10497" width="13.85546875" style="18" bestFit="1" customWidth="1"/>
    <col min="10498" max="10498" width="16" style="18" customWidth="1"/>
    <col min="10499" max="10499" width="13" style="18" customWidth="1"/>
    <col min="10500" max="10500" width="13.42578125" style="18" bestFit="1" customWidth="1"/>
    <col min="10501" max="10501" width="10.7109375" style="18" bestFit="1" customWidth="1"/>
    <col min="10502" max="10502" width="12" style="18" bestFit="1" customWidth="1"/>
    <col min="10503" max="10503" width="14.7109375" style="18" bestFit="1" customWidth="1"/>
    <col min="10504" max="10504" width="15.28515625" style="18" customWidth="1"/>
    <col min="10505" max="10505" width="12.28515625" style="18" customWidth="1"/>
    <col min="10506" max="10506" width="8" style="18" bestFit="1" customWidth="1"/>
    <col min="10507" max="10508" width="13" style="18" bestFit="1" customWidth="1"/>
    <col min="10509" max="10509" width="8.85546875" style="18" bestFit="1" customWidth="1"/>
    <col min="10510" max="10510" width="16" style="18" customWidth="1"/>
    <col min="10511" max="10511" width="11.28515625" style="18" customWidth="1"/>
    <col min="10512" max="10512" width="13" style="18" bestFit="1" customWidth="1"/>
    <col min="10513" max="10513" width="14.42578125" style="18" customWidth="1"/>
    <col min="10514" max="10514" width="13" style="18" bestFit="1" customWidth="1"/>
    <col min="10515" max="10515" width="16" style="18" customWidth="1"/>
    <col min="10516" max="10516" width="11" style="18" bestFit="1" customWidth="1"/>
    <col min="10517" max="10517" width="12.140625" style="18" bestFit="1" customWidth="1"/>
    <col min="10518" max="10518" width="13.7109375" style="18" bestFit="1" customWidth="1"/>
    <col min="10519" max="10708" width="10.7109375" style="18"/>
    <col min="10709" max="10709" width="3.140625" style="18" bestFit="1" customWidth="1"/>
    <col min="10710" max="10710" width="17" style="18" bestFit="1" customWidth="1"/>
    <col min="10711" max="10711" width="17.7109375" style="18" customWidth="1"/>
    <col min="10712" max="10712" width="9.85546875" style="18" customWidth="1"/>
    <col min="10713" max="10713" width="10.85546875" style="18" customWidth="1"/>
    <col min="10714" max="10714" width="32.42578125" style="18" bestFit="1" customWidth="1"/>
    <col min="10715" max="10724" width="16" style="18" customWidth="1"/>
    <col min="10725" max="10725" width="14.140625" style="18" bestFit="1" customWidth="1"/>
    <col min="10726" max="10726" width="13.42578125" style="18" bestFit="1" customWidth="1"/>
    <col min="10727" max="10727" width="15.42578125" style="18" bestFit="1" customWidth="1"/>
    <col min="10728" max="10728" width="13.42578125" style="18" bestFit="1" customWidth="1"/>
    <col min="10729" max="10729" width="14.7109375" style="18" customWidth="1"/>
    <col min="10730" max="10739" width="16" style="18" customWidth="1"/>
    <col min="10740" max="10740" width="13.85546875" style="18" customWidth="1"/>
    <col min="10741" max="10741" width="13.42578125" style="18" customWidth="1"/>
    <col min="10742" max="10742" width="12.7109375" style="18" customWidth="1"/>
    <col min="10743" max="10743" width="15.7109375" style="18" bestFit="1" customWidth="1"/>
    <col min="10744" max="10744" width="14.140625" style="18" customWidth="1"/>
    <col min="10745" max="10745" width="15.85546875" style="18" bestFit="1" customWidth="1"/>
    <col min="10746" max="10746" width="13.85546875" style="18" bestFit="1" customWidth="1"/>
    <col min="10747" max="10747" width="12.85546875" style="18" customWidth="1"/>
    <col min="10748" max="10748" width="16" style="18" customWidth="1"/>
    <col min="10749" max="10749" width="11.42578125" style="18" bestFit="1" customWidth="1"/>
    <col min="10750" max="10750" width="14.85546875" style="18" bestFit="1" customWidth="1"/>
    <col min="10751" max="10751" width="13.85546875" style="18" bestFit="1" customWidth="1"/>
    <col min="10752" max="10752" width="13.85546875" style="18" customWidth="1"/>
    <col min="10753" max="10753" width="13.85546875" style="18" bestFit="1" customWidth="1"/>
    <col min="10754" max="10754" width="16" style="18" customWidth="1"/>
    <col min="10755" max="10755" width="13" style="18" customWidth="1"/>
    <col min="10756" max="10756" width="13.42578125" style="18" bestFit="1" customWidth="1"/>
    <col min="10757" max="10757" width="10.7109375" style="18" bestFit="1" customWidth="1"/>
    <col min="10758" max="10758" width="12" style="18" bestFit="1" customWidth="1"/>
    <col min="10759" max="10759" width="14.7109375" style="18" bestFit="1" customWidth="1"/>
    <col min="10760" max="10760" width="15.28515625" style="18" customWidth="1"/>
    <col min="10761" max="10761" width="12.28515625" style="18" customWidth="1"/>
    <col min="10762" max="10762" width="8" style="18" bestFit="1" customWidth="1"/>
    <col min="10763" max="10764" width="13" style="18" bestFit="1" customWidth="1"/>
    <col min="10765" max="10765" width="8.85546875" style="18" bestFit="1" customWidth="1"/>
    <col min="10766" max="10766" width="16" style="18" customWidth="1"/>
    <col min="10767" max="10767" width="11.28515625" style="18" customWidth="1"/>
    <col min="10768" max="10768" width="13" style="18" bestFit="1" customWidth="1"/>
    <col min="10769" max="10769" width="14.42578125" style="18" customWidth="1"/>
    <col min="10770" max="10770" width="13" style="18" bestFit="1" customWidth="1"/>
    <col min="10771" max="10771" width="16" style="18" customWidth="1"/>
    <col min="10772" max="10772" width="11" style="18" bestFit="1" customWidth="1"/>
    <col min="10773" max="10773" width="12.140625" style="18" bestFit="1" customWidth="1"/>
    <col min="10774" max="10774" width="13.7109375" style="18" bestFit="1" customWidth="1"/>
    <col min="10775" max="10964" width="10.7109375" style="18"/>
    <col min="10965" max="10965" width="3.140625" style="18" bestFit="1" customWidth="1"/>
    <col min="10966" max="10966" width="17" style="18" bestFit="1" customWidth="1"/>
    <col min="10967" max="10967" width="17.7109375" style="18" customWidth="1"/>
    <col min="10968" max="10968" width="9.85546875" style="18" customWidth="1"/>
    <col min="10969" max="10969" width="10.85546875" style="18" customWidth="1"/>
    <col min="10970" max="10970" width="32.42578125" style="18" bestFit="1" customWidth="1"/>
    <col min="10971" max="10980" width="16" style="18" customWidth="1"/>
    <col min="10981" max="10981" width="14.140625" style="18" bestFit="1" customWidth="1"/>
    <col min="10982" max="10982" width="13.42578125" style="18" bestFit="1" customWidth="1"/>
    <col min="10983" max="10983" width="15.42578125" style="18" bestFit="1" customWidth="1"/>
    <col min="10984" max="10984" width="13.42578125" style="18" bestFit="1" customWidth="1"/>
    <col min="10985" max="10985" width="14.7109375" style="18" customWidth="1"/>
    <col min="10986" max="10995" width="16" style="18" customWidth="1"/>
    <col min="10996" max="10996" width="13.85546875" style="18" customWidth="1"/>
    <col min="10997" max="10997" width="13.42578125" style="18" customWidth="1"/>
    <col min="10998" max="10998" width="12.7109375" style="18" customWidth="1"/>
    <col min="10999" max="10999" width="15.7109375" style="18" bestFit="1" customWidth="1"/>
    <col min="11000" max="11000" width="14.140625" style="18" customWidth="1"/>
    <col min="11001" max="11001" width="15.85546875" style="18" bestFit="1" customWidth="1"/>
    <col min="11002" max="11002" width="13.85546875" style="18" bestFit="1" customWidth="1"/>
    <col min="11003" max="11003" width="12.85546875" style="18" customWidth="1"/>
    <col min="11004" max="11004" width="16" style="18" customWidth="1"/>
    <col min="11005" max="11005" width="11.42578125" style="18" bestFit="1" customWidth="1"/>
    <col min="11006" max="11006" width="14.85546875" style="18" bestFit="1" customWidth="1"/>
    <col min="11007" max="11007" width="13.85546875" style="18" bestFit="1" customWidth="1"/>
    <col min="11008" max="11008" width="13.85546875" style="18" customWidth="1"/>
    <col min="11009" max="11009" width="13.85546875" style="18" bestFit="1" customWidth="1"/>
    <col min="11010" max="11010" width="16" style="18" customWidth="1"/>
    <col min="11011" max="11011" width="13" style="18" customWidth="1"/>
    <col min="11012" max="11012" width="13.42578125" style="18" bestFit="1" customWidth="1"/>
    <col min="11013" max="11013" width="10.7109375" style="18" bestFit="1" customWidth="1"/>
    <col min="11014" max="11014" width="12" style="18" bestFit="1" customWidth="1"/>
    <col min="11015" max="11015" width="14.7109375" style="18" bestFit="1" customWidth="1"/>
    <col min="11016" max="11016" width="15.28515625" style="18" customWidth="1"/>
    <col min="11017" max="11017" width="12.28515625" style="18" customWidth="1"/>
    <col min="11018" max="11018" width="8" style="18" bestFit="1" customWidth="1"/>
    <col min="11019" max="11020" width="13" style="18" bestFit="1" customWidth="1"/>
    <col min="11021" max="11021" width="8.85546875" style="18" bestFit="1" customWidth="1"/>
    <col min="11022" max="11022" width="16" style="18" customWidth="1"/>
    <col min="11023" max="11023" width="11.28515625" style="18" customWidth="1"/>
    <col min="11024" max="11024" width="13" style="18" bestFit="1" customWidth="1"/>
    <col min="11025" max="11025" width="14.42578125" style="18" customWidth="1"/>
    <col min="11026" max="11026" width="13" style="18" bestFit="1" customWidth="1"/>
    <col min="11027" max="11027" width="16" style="18" customWidth="1"/>
    <col min="11028" max="11028" width="11" style="18" bestFit="1" customWidth="1"/>
    <col min="11029" max="11029" width="12.140625" style="18" bestFit="1" customWidth="1"/>
    <col min="11030" max="11030" width="13.7109375" style="18" bestFit="1" customWidth="1"/>
    <col min="11031" max="11220" width="10.7109375" style="18"/>
    <col min="11221" max="11221" width="3.140625" style="18" bestFit="1" customWidth="1"/>
    <col min="11222" max="11222" width="17" style="18" bestFit="1" customWidth="1"/>
    <col min="11223" max="11223" width="17.7109375" style="18" customWidth="1"/>
    <col min="11224" max="11224" width="9.85546875" style="18" customWidth="1"/>
    <col min="11225" max="11225" width="10.85546875" style="18" customWidth="1"/>
    <col min="11226" max="11226" width="32.42578125" style="18" bestFit="1" customWidth="1"/>
    <col min="11227" max="11236" width="16" style="18" customWidth="1"/>
    <col min="11237" max="11237" width="14.140625" style="18" bestFit="1" customWidth="1"/>
    <col min="11238" max="11238" width="13.42578125" style="18" bestFit="1" customWidth="1"/>
    <col min="11239" max="11239" width="15.42578125" style="18" bestFit="1" customWidth="1"/>
    <col min="11240" max="11240" width="13.42578125" style="18" bestFit="1" customWidth="1"/>
    <col min="11241" max="11241" width="14.7109375" style="18" customWidth="1"/>
    <col min="11242" max="11251" width="16" style="18" customWidth="1"/>
    <col min="11252" max="11252" width="13.85546875" style="18" customWidth="1"/>
    <col min="11253" max="11253" width="13.42578125" style="18" customWidth="1"/>
    <col min="11254" max="11254" width="12.7109375" style="18" customWidth="1"/>
    <col min="11255" max="11255" width="15.7109375" style="18" bestFit="1" customWidth="1"/>
    <col min="11256" max="11256" width="14.140625" style="18" customWidth="1"/>
    <col min="11257" max="11257" width="15.85546875" style="18" bestFit="1" customWidth="1"/>
    <col min="11258" max="11258" width="13.85546875" style="18" bestFit="1" customWidth="1"/>
    <col min="11259" max="11259" width="12.85546875" style="18" customWidth="1"/>
    <col min="11260" max="11260" width="16" style="18" customWidth="1"/>
    <col min="11261" max="11261" width="11.42578125" style="18" bestFit="1" customWidth="1"/>
    <col min="11262" max="11262" width="14.85546875" style="18" bestFit="1" customWidth="1"/>
    <col min="11263" max="11263" width="13.85546875" style="18" bestFit="1" customWidth="1"/>
    <col min="11264" max="11264" width="13.85546875" style="18" customWidth="1"/>
    <col min="11265" max="11265" width="13.85546875" style="18" bestFit="1" customWidth="1"/>
    <col min="11266" max="11266" width="16" style="18" customWidth="1"/>
    <col min="11267" max="11267" width="13" style="18" customWidth="1"/>
    <col min="11268" max="11268" width="13.42578125" style="18" bestFit="1" customWidth="1"/>
    <col min="11269" max="11269" width="10.7109375" style="18" bestFit="1" customWidth="1"/>
    <col min="11270" max="11270" width="12" style="18" bestFit="1" customWidth="1"/>
    <col min="11271" max="11271" width="14.7109375" style="18" bestFit="1" customWidth="1"/>
    <col min="11272" max="11272" width="15.28515625" style="18" customWidth="1"/>
    <col min="11273" max="11273" width="12.28515625" style="18" customWidth="1"/>
    <col min="11274" max="11274" width="8" style="18" bestFit="1" customWidth="1"/>
    <col min="11275" max="11276" width="13" style="18" bestFit="1" customWidth="1"/>
    <col min="11277" max="11277" width="8.85546875" style="18" bestFit="1" customWidth="1"/>
    <col min="11278" max="11278" width="16" style="18" customWidth="1"/>
    <col min="11279" max="11279" width="11.28515625" style="18" customWidth="1"/>
    <col min="11280" max="11280" width="13" style="18" bestFit="1" customWidth="1"/>
    <col min="11281" max="11281" width="14.42578125" style="18" customWidth="1"/>
    <col min="11282" max="11282" width="13" style="18" bestFit="1" customWidth="1"/>
    <col min="11283" max="11283" width="16" style="18" customWidth="1"/>
    <col min="11284" max="11284" width="11" style="18" bestFit="1" customWidth="1"/>
    <col min="11285" max="11285" width="12.140625" style="18" bestFit="1" customWidth="1"/>
    <col min="11286" max="11286" width="13.7109375" style="18" bestFit="1" customWidth="1"/>
    <col min="11287" max="11476" width="10.7109375" style="18"/>
    <col min="11477" max="11477" width="3.140625" style="18" bestFit="1" customWidth="1"/>
    <col min="11478" max="11478" width="17" style="18" bestFit="1" customWidth="1"/>
    <col min="11479" max="11479" width="17.7109375" style="18" customWidth="1"/>
    <col min="11480" max="11480" width="9.85546875" style="18" customWidth="1"/>
    <col min="11481" max="11481" width="10.85546875" style="18" customWidth="1"/>
    <col min="11482" max="11482" width="32.42578125" style="18" bestFit="1" customWidth="1"/>
    <col min="11483" max="11492" width="16" style="18" customWidth="1"/>
    <col min="11493" max="11493" width="14.140625" style="18" bestFit="1" customWidth="1"/>
    <col min="11494" max="11494" width="13.42578125" style="18" bestFit="1" customWidth="1"/>
    <col min="11495" max="11495" width="15.42578125" style="18" bestFit="1" customWidth="1"/>
    <col min="11496" max="11496" width="13.42578125" style="18" bestFit="1" customWidth="1"/>
    <col min="11497" max="11497" width="14.7109375" style="18" customWidth="1"/>
    <col min="11498" max="11507" width="16" style="18" customWidth="1"/>
    <col min="11508" max="11508" width="13.85546875" style="18" customWidth="1"/>
    <col min="11509" max="11509" width="13.42578125" style="18" customWidth="1"/>
    <col min="11510" max="11510" width="12.7109375" style="18" customWidth="1"/>
    <col min="11511" max="11511" width="15.7109375" style="18" bestFit="1" customWidth="1"/>
    <col min="11512" max="11512" width="14.140625" style="18" customWidth="1"/>
    <col min="11513" max="11513" width="15.85546875" style="18" bestFit="1" customWidth="1"/>
    <col min="11514" max="11514" width="13.85546875" style="18" bestFit="1" customWidth="1"/>
    <col min="11515" max="11515" width="12.85546875" style="18" customWidth="1"/>
    <col min="11516" max="11516" width="16" style="18" customWidth="1"/>
    <col min="11517" max="11517" width="11.42578125" style="18" bestFit="1" customWidth="1"/>
    <col min="11518" max="11518" width="14.85546875" style="18" bestFit="1" customWidth="1"/>
    <col min="11519" max="11519" width="13.85546875" style="18" bestFit="1" customWidth="1"/>
    <col min="11520" max="11520" width="13.85546875" style="18" customWidth="1"/>
    <col min="11521" max="11521" width="13.85546875" style="18" bestFit="1" customWidth="1"/>
    <col min="11522" max="11522" width="16" style="18" customWidth="1"/>
    <col min="11523" max="11523" width="13" style="18" customWidth="1"/>
    <col min="11524" max="11524" width="13.42578125" style="18" bestFit="1" customWidth="1"/>
    <col min="11525" max="11525" width="10.7109375" style="18" bestFit="1" customWidth="1"/>
    <col min="11526" max="11526" width="12" style="18" bestFit="1" customWidth="1"/>
    <col min="11527" max="11527" width="14.7109375" style="18" bestFit="1" customWidth="1"/>
    <col min="11528" max="11528" width="15.28515625" style="18" customWidth="1"/>
    <col min="11529" max="11529" width="12.28515625" style="18" customWidth="1"/>
    <col min="11530" max="11530" width="8" style="18" bestFit="1" customWidth="1"/>
    <col min="11531" max="11532" width="13" style="18" bestFit="1" customWidth="1"/>
    <col min="11533" max="11533" width="8.85546875" style="18" bestFit="1" customWidth="1"/>
    <col min="11534" max="11534" width="16" style="18" customWidth="1"/>
    <col min="11535" max="11535" width="11.28515625" style="18" customWidth="1"/>
    <col min="11536" max="11536" width="13" style="18" bestFit="1" customWidth="1"/>
    <col min="11537" max="11537" width="14.42578125" style="18" customWidth="1"/>
    <col min="11538" max="11538" width="13" style="18" bestFit="1" customWidth="1"/>
    <col min="11539" max="11539" width="16" style="18" customWidth="1"/>
    <col min="11540" max="11540" width="11" style="18" bestFit="1" customWidth="1"/>
    <col min="11541" max="11541" width="12.140625" style="18" bestFit="1" customWidth="1"/>
    <col min="11542" max="11542" width="13.7109375" style="18" bestFit="1" customWidth="1"/>
    <col min="11543" max="11732" width="10.7109375" style="18"/>
    <col min="11733" max="11733" width="3.140625" style="18" bestFit="1" customWidth="1"/>
    <col min="11734" max="11734" width="17" style="18" bestFit="1" customWidth="1"/>
    <col min="11735" max="11735" width="17.7109375" style="18" customWidth="1"/>
    <col min="11736" max="11736" width="9.85546875" style="18" customWidth="1"/>
    <col min="11737" max="11737" width="10.85546875" style="18" customWidth="1"/>
    <col min="11738" max="11738" width="32.42578125" style="18" bestFit="1" customWidth="1"/>
    <col min="11739" max="11748" width="16" style="18" customWidth="1"/>
    <col min="11749" max="11749" width="14.140625" style="18" bestFit="1" customWidth="1"/>
    <col min="11750" max="11750" width="13.42578125" style="18" bestFit="1" customWidth="1"/>
    <col min="11751" max="11751" width="15.42578125" style="18" bestFit="1" customWidth="1"/>
    <col min="11752" max="11752" width="13.42578125" style="18" bestFit="1" customWidth="1"/>
    <col min="11753" max="11753" width="14.7109375" style="18" customWidth="1"/>
    <col min="11754" max="11763" width="16" style="18" customWidth="1"/>
    <col min="11764" max="11764" width="13.85546875" style="18" customWidth="1"/>
    <col min="11765" max="11765" width="13.42578125" style="18" customWidth="1"/>
    <col min="11766" max="11766" width="12.7109375" style="18" customWidth="1"/>
    <col min="11767" max="11767" width="15.7109375" style="18" bestFit="1" customWidth="1"/>
    <col min="11768" max="11768" width="14.140625" style="18" customWidth="1"/>
    <col min="11769" max="11769" width="15.85546875" style="18" bestFit="1" customWidth="1"/>
    <col min="11770" max="11770" width="13.85546875" style="18" bestFit="1" customWidth="1"/>
    <col min="11771" max="11771" width="12.85546875" style="18" customWidth="1"/>
    <col min="11772" max="11772" width="16" style="18" customWidth="1"/>
    <col min="11773" max="11773" width="11.42578125" style="18" bestFit="1" customWidth="1"/>
    <col min="11774" max="11774" width="14.85546875" style="18" bestFit="1" customWidth="1"/>
    <col min="11775" max="11775" width="13.85546875" style="18" bestFit="1" customWidth="1"/>
    <col min="11776" max="11776" width="13.85546875" style="18" customWidth="1"/>
    <col min="11777" max="11777" width="13.85546875" style="18" bestFit="1" customWidth="1"/>
    <col min="11778" max="11778" width="16" style="18" customWidth="1"/>
    <col min="11779" max="11779" width="13" style="18" customWidth="1"/>
    <col min="11780" max="11780" width="13.42578125" style="18" bestFit="1" customWidth="1"/>
    <col min="11781" max="11781" width="10.7109375" style="18" bestFit="1" customWidth="1"/>
    <col min="11782" max="11782" width="12" style="18" bestFit="1" customWidth="1"/>
    <col min="11783" max="11783" width="14.7109375" style="18" bestFit="1" customWidth="1"/>
    <col min="11784" max="11784" width="15.28515625" style="18" customWidth="1"/>
    <col min="11785" max="11785" width="12.28515625" style="18" customWidth="1"/>
    <col min="11786" max="11786" width="8" style="18" bestFit="1" customWidth="1"/>
    <col min="11787" max="11788" width="13" style="18" bestFit="1" customWidth="1"/>
    <col min="11789" max="11789" width="8.85546875" style="18" bestFit="1" customWidth="1"/>
    <col min="11790" max="11790" width="16" style="18" customWidth="1"/>
    <col min="11791" max="11791" width="11.28515625" style="18" customWidth="1"/>
    <col min="11792" max="11792" width="13" style="18" bestFit="1" customWidth="1"/>
    <col min="11793" max="11793" width="14.42578125" style="18" customWidth="1"/>
    <col min="11794" max="11794" width="13" style="18" bestFit="1" customWidth="1"/>
    <col min="11795" max="11795" width="16" style="18" customWidth="1"/>
    <col min="11796" max="11796" width="11" style="18" bestFit="1" customWidth="1"/>
    <col min="11797" max="11797" width="12.140625" style="18" bestFit="1" customWidth="1"/>
    <col min="11798" max="11798" width="13.7109375" style="18" bestFit="1" customWidth="1"/>
    <col min="11799" max="11988" width="10.7109375" style="18"/>
    <col min="11989" max="11989" width="3.140625" style="18" bestFit="1" customWidth="1"/>
    <col min="11990" max="11990" width="17" style="18" bestFit="1" customWidth="1"/>
    <col min="11991" max="11991" width="17.7109375" style="18" customWidth="1"/>
    <col min="11992" max="11992" width="9.85546875" style="18" customWidth="1"/>
    <col min="11993" max="11993" width="10.85546875" style="18" customWidth="1"/>
    <col min="11994" max="11994" width="32.42578125" style="18" bestFit="1" customWidth="1"/>
    <col min="11995" max="12004" width="16" style="18" customWidth="1"/>
    <col min="12005" max="12005" width="14.140625" style="18" bestFit="1" customWidth="1"/>
    <col min="12006" max="12006" width="13.42578125" style="18" bestFit="1" customWidth="1"/>
    <col min="12007" max="12007" width="15.42578125" style="18" bestFit="1" customWidth="1"/>
    <col min="12008" max="12008" width="13.42578125" style="18" bestFit="1" customWidth="1"/>
    <col min="12009" max="12009" width="14.7109375" style="18" customWidth="1"/>
    <col min="12010" max="12019" width="16" style="18" customWidth="1"/>
    <col min="12020" max="12020" width="13.85546875" style="18" customWidth="1"/>
    <col min="12021" max="12021" width="13.42578125" style="18" customWidth="1"/>
    <col min="12022" max="12022" width="12.7109375" style="18" customWidth="1"/>
    <col min="12023" max="12023" width="15.7109375" style="18" bestFit="1" customWidth="1"/>
    <col min="12024" max="12024" width="14.140625" style="18" customWidth="1"/>
    <col min="12025" max="12025" width="15.85546875" style="18" bestFit="1" customWidth="1"/>
    <col min="12026" max="12026" width="13.85546875" style="18" bestFit="1" customWidth="1"/>
    <col min="12027" max="12027" width="12.85546875" style="18" customWidth="1"/>
    <col min="12028" max="12028" width="16" style="18" customWidth="1"/>
    <col min="12029" max="12029" width="11.42578125" style="18" bestFit="1" customWidth="1"/>
    <col min="12030" max="12030" width="14.85546875" style="18" bestFit="1" customWidth="1"/>
    <col min="12031" max="12031" width="13.85546875" style="18" bestFit="1" customWidth="1"/>
    <col min="12032" max="12032" width="13.85546875" style="18" customWidth="1"/>
    <col min="12033" max="12033" width="13.85546875" style="18" bestFit="1" customWidth="1"/>
    <col min="12034" max="12034" width="16" style="18" customWidth="1"/>
    <col min="12035" max="12035" width="13" style="18" customWidth="1"/>
    <col min="12036" max="12036" width="13.42578125" style="18" bestFit="1" customWidth="1"/>
    <col min="12037" max="12037" width="10.7109375" style="18" bestFit="1" customWidth="1"/>
    <col min="12038" max="12038" width="12" style="18" bestFit="1" customWidth="1"/>
    <col min="12039" max="12039" width="14.7109375" style="18" bestFit="1" customWidth="1"/>
    <col min="12040" max="12040" width="15.28515625" style="18" customWidth="1"/>
    <col min="12041" max="12041" width="12.28515625" style="18" customWidth="1"/>
    <col min="12042" max="12042" width="8" style="18" bestFit="1" customWidth="1"/>
    <col min="12043" max="12044" width="13" style="18" bestFit="1" customWidth="1"/>
    <col min="12045" max="12045" width="8.85546875" style="18" bestFit="1" customWidth="1"/>
    <col min="12046" max="12046" width="16" style="18" customWidth="1"/>
    <col min="12047" max="12047" width="11.28515625" style="18" customWidth="1"/>
    <col min="12048" max="12048" width="13" style="18" bestFit="1" customWidth="1"/>
    <col min="12049" max="12049" width="14.42578125" style="18" customWidth="1"/>
    <col min="12050" max="12050" width="13" style="18" bestFit="1" customWidth="1"/>
    <col min="12051" max="12051" width="16" style="18" customWidth="1"/>
    <col min="12052" max="12052" width="11" style="18" bestFit="1" customWidth="1"/>
    <col min="12053" max="12053" width="12.140625" style="18" bestFit="1" customWidth="1"/>
    <col min="12054" max="12054" width="13.7109375" style="18" bestFit="1" customWidth="1"/>
    <col min="12055" max="12244" width="10.7109375" style="18"/>
    <col min="12245" max="12245" width="3.140625" style="18" bestFit="1" customWidth="1"/>
    <col min="12246" max="12246" width="17" style="18" bestFit="1" customWidth="1"/>
    <col min="12247" max="12247" width="17.7109375" style="18" customWidth="1"/>
    <col min="12248" max="12248" width="9.85546875" style="18" customWidth="1"/>
    <col min="12249" max="12249" width="10.85546875" style="18" customWidth="1"/>
    <col min="12250" max="12250" width="32.42578125" style="18" bestFit="1" customWidth="1"/>
    <col min="12251" max="12260" width="16" style="18" customWidth="1"/>
    <col min="12261" max="12261" width="14.140625" style="18" bestFit="1" customWidth="1"/>
    <col min="12262" max="12262" width="13.42578125" style="18" bestFit="1" customWidth="1"/>
    <col min="12263" max="12263" width="15.42578125" style="18" bestFit="1" customWidth="1"/>
    <col min="12264" max="12264" width="13.42578125" style="18" bestFit="1" customWidth="1"/>
    <col min="12265" max="12265" width="14.7109375" style="18" customWidth="1"/>
    <col min="12266" max="12275" width="16" style="18" customWidth="1"/>
    <col min="12276" max="12276" width="13.85546875" style="18" customWidth="1"/>
    <col min="12277" max="12277" width="13.42578125" style="18" customWidth="1"/>
    <col min="12278" max="12278" width="12.7109375" style="18" customWidth="1"/>
    <col min="12279" max="12279" width="15.7109375" style="18" bestFit="1" customWidth="1"/>
    <col min="12280" max="12280" width="14.140625" style="18" customWidth="1"/>
    <col min="12281" max="12281" width="15.85546875" style="18" bestFit="1" customWidth="1"/>
    <col min="12282" max="12282" width="13.85546875" style="18" bestFit="1" customWidth="1"/>
    <col min="12283" max="12283" width="12.85546875" style="18" customWidth="1"/>
    <col min="12284" max="12284" width="16" style="18" customWidth="1"/>
    <col min="12285" max="12285" width="11.42578125" style="18" bestFit="1" customWidth="1"/>
    <col min="12286" max="12286" width="14.85546875" style="18" bestFit="1" customWidth="1"/>
    <col min="12287" max="12287" width="13.85546875" style="18" bestFit="1" customWidth="1"/>
    <col min="12288" max="12288" width="13.85546875" style="18" customWidth="1"/>
    <col min="12289" max="12289" width="13.85546875" style="18" bestFit="1" customWidth="1"/>
    <col min="12290" max="12290" width="16" style="18" customWidth="1"/>
    <col min="12291" max="12291" width="13" style="18" customWidth="1"/>
    <col min="12292" max="12292" width="13.42578125" style="18" bestFit="1" customWidth="1"/>
    <col min="12293" max="12293" width="10.7109375" style="18" bestFit="1" customWidth="1"/>
    <col min="12294" max="12294" width="12" style="18" bestFit="1" customWidth="1"/>
    <col min="12295" max="12295" width="14.7109375" style="18" bestFit="1" customWidth="1"/>
    <col min="12296" max="12296" width="15.28515625" style="18" customWidth="1"/>
    <col min="12297" max="12297" width="12.28515625" style="18" customWidth="1"/>
    <col min="12298" max="12298" width="8" style="18" bestFit="1" customWidth="1"/>
    <col min="12299" max="12300" width="13" style="18" bestFit="1" customWidth="1"/>
    <col min="12301" max="12301" width="8.85546875" style="18" bestFit="1" customWidth="1"/>
    <col min="12302" max="12302" width="16" style="18" customWidth="1"/>
    <col min="12303" max="12303" width="11.28515625" style="18" customWidth="1"/>
    <col min="12304" max="12304" width="13" style="18" bestFit="1" customWidth="1"/>
    <col min="12305" max="12305" width="14.42578125" style="18" customWidth="1"/>
    <col min="12306" max="12306" width="13" style="18" bestFit="1" customWidth="1"/>
    <col min="12307" max="12307" width="16" style="18" customWidth="1"/>
    <col min="12308" max="12308" width="11" style="18" bestFit="1" customWidth="1"/>
    <col min="12309" max="12309" width="12.140625" style="18" bestFit="1" customWidth="1"/>
    <col min="12310" max="12310" width="13.7109375" style="18" bestFit="1" customWidth="1"/>
    <col min="12311" max="12500" width="10.7109375" style="18"/>
    <col min="12501" max="12501" width="3.140625" style="18" bestFit="1" customWidth="1"/>
    <col min="12502" max="12502" width="17" style="18" bestFit="1" customWidth="1"/>
    <col min="12503" max="12503" width="17.7109375" style="18" customWidth="1"/>
    <col min="12504" max="12504" width="9.85546875" style="18" customWidth="1"/>
    <col min="12505" max="12505" width="10.85546875" style="18" customWidth="1"/>
    <col min="12506" max="12506" width="32.42578125" style="18" bestFit="1" customWidth="1"/>
    <col min="12507" max="12516" width="16" style="18" customWidth="1"/>
    <col min="12517" max="12517" width="14.140625" style="18" bestFit="1" customWidth="1"/>
    <col min="12518" max="12518" width="13.42578125" style="18" bestFit="1" customWidth="1"/>
    <col min="12519" max="12519" width="15.42578125" style="18" bestFit="1" customWidth="1"/>
    <col min="12520" max="12520" width="13.42578125" style="18" bestFit="1" customWidth="1"/>
    <col min="12521" max="12521" width="14.7109375" style="18" customWidth="1"/>
    <col min="12522" max="12531" width="16" style="18" customWidth="1"/>
    <col min="12532" max="12532" width="13.85546875" style="18" customWidth="1"/>
    <col min="12533" max="12533" width="13.42578125" style="18" customWidth="1"/>
    <col min="12534" max="12534" width="12.7109375" style="18" customWidth="1"/>
    <col min="12535" max="12535" width="15.7109375" style="18" bestFit="1" customWidth="1"/>
    <col min="12536" max="12536" width="14.140625" style="18" customWidth="1"/>
    <col min="12537" max="12537" width="15.85546875" style="18" bestFit="1" customWidth="1"/>
    <col min="12538" max="12538" width="13.85546875" style="18" bestFit="1" customWidth="1"/>
    <col min="12539" max="12539" width="12.85546875" style="18" customWidth="1"/>
    <col min="12540" max="12540" width="16" style="18" customWidth="1"/>
    <col min="12541" max="12541" width="11.42578125" style="18" bestFit="1" customWidth="1"/>
    <col min="12542" max="12542" width="14.85546875" style="18" bestFit="1" customWidth="1"/>
    <col min="12543" max="12543" width="13.85546875" style="18" bestFit="1" customWidth="1"/>
    <col min="12544" max="12544" width="13.85546875" style="18" customWidth="1"/>
    <col min="12545" max="12545" width="13.85546875" style="18" bestFit="1" customWidth="1"/>
    <col min="12546" max="12546" width="16" style="18" customWidth="1"/>
    <col min="12547" max="12547" width="13" style="18" customWidth="1"/>
    <col min="12548" max="12548" width="13.42578125" style="18" bestFit="1" customWidth="1"/>
    <col min="12549" max="12549" width="10.7109375" style="18" bestFit="1" customWidth="1"/>
    <col min="12550" max="12550" width="12" style="18" bestFit="1" customWidth="1"/>
    <col min="12551" max="12551" width="14.7109375" style="18" bestFit="1" customWidth="1"/>
    <col min="12552" max="12552" width="15.28515625" style="18" customWidth="1"/>
    <col min="12553" max="12553" width="12.28515625" style="18" customWidth="1"/>
    <col min="12554" max="12554" width="8" style="18" bestFit="1" customWidth="1"/>
    <col min="12555" max="12556" width="13" style="18" bestFit="1" customWidth="1"/>
    <col min="12557" max="12557" width="8.85546875" style="18" bestFit="1" customWidth="1"/>
    <col min="12558" max="12558" width="16" style="18" customWidth="1"/>
    <col min="12559" max="12559" width="11.28515625" style="18" customWidth="1"/>
    <col min="12560" max="12560" width="13" style="18" bestFit="1" customWidth="1"/>
    <col min="12561" max="12561" width="14.42578125" style="18" customWidth="1"/>
    <col min="12562" max="12562" width="13" style="18" bestFit="1" customWidth="1"/>
    <col min="12563" max="12563" width="16" style="18" customWidth="1"/>
    <col min="12564" max="12564" width="11" style="18" bestFit="1" customWidth="1"/>
    <col min="12565" max="12565" width="12.140625" style="18" bestFit="1" customWidth="1"/>
    <col min="12566" max="12566" width="13.7109375" style="18" bestFit="1" customWidth="1"/>
    <col min="12567" max="12756" width="10.7109375" style="18"/>
    <col min="12757" max="12757" width="3.140625" style="18" bestFit="1" customWidth="1"/>
    <col min="12758" max="12758" width="17" style="18" bestFit="1" customWidth="1"/>
    <col min="12759" max="12759" width="17.7109375" style="18" customWidth="1"/>
    <col min="12760" max="12760" width="9.85546875" style="18" customWidth="1"/>
    <col min="12761" max="12761" width="10.85546875" style="18" customWidth="1"/>
    <col min="12762" max="12762" width="32.42578125" style="18" bestFit="1" customWidth="1"/>
    <col min="12763" max="12772" width="16" style="18" customWidth="1"/>
    <col min="12773" max="12773" width="14.140625" style="18" bestFit="1" customWidth="1"/>
    <col min="12774" max="12774" width="13.42578125" style="18" bestFit="1" customWidth="1"/>
    <col min="12775" max="12775" width="15.42578125" style="18" bestFit="1" customWidth="1"/>
    <col min="12776" max="12776" width="13.42578125" style="18" bestFit="1" customWidth="1"/>
    <col min="12777" max="12777" width="14.7109375" style="18" customWidth="1"/>
    <col min="12778" max="12787" width="16" style="18" customWidth="1"/>
    <col min="12788" max="12788" width="13.85546875" style="18" customWidth="1"/>
    <col min="12789" max="12789" width="13.42578125" style="18" customWidth="1"/>
    <col min="12790" max="12790" width="12.7109375" style="18" customWidth="1"/>
    <col min="12791" max="12791" width="15.7109375" style="18" bestFit="1" customWidth="1"/>
    <col min="12792" max="12792" width="14.140625" style="18" customWidth="1"/>
    <col min="12793" max="12793" width="15.85546875" style="18" bestFit="1" customWidth="1"/>
    <col min="12794" max="12794" width="13.85546875" style="18" bestFit="1" customWidth="1"/>
    <col min="12795" max="12795" width="12.85546875" style="18" customWidth="1"/>
    <col min="12796" max="12796" width="16" style="18" customWidth="1"/>
    <col min="12797" max="12797" width="11.42578125" style="18" bestFit="1" customWidth="1"/>
    <col min="12798" max="12798" width="14.85546875" style="18" bestFit="1" customWidth="1"/>
    <col min="12799" max="12799" width="13.85546875" style="18" bestFit="1" customWidth="1"/>
    <col min="12800" max="12800" width="13.85546875" style="18" customWidth="1"/>
    <col min="12801" max="12801" width="13.85546875" style="18" bestFit="1" customWidth="1"/>
    <col min="12802" max="12802" width="16" style="18" customWidth="1"/>
    <col min="12803" max="12803" width="13" style="18" customWidth="1"/>
    <col min="12804" max="12804" width="13.42578125" style="18" bestFit="1" customWidth="1"/>
    <col min="12805" max="12805" width="10.7109375" style="18" bestFit="1" customWidth="1"/>
    <col min="12806" max="12806" width="12" style="18" bestFit="1" customWidth="1"/>
    <col min="12807" max="12807" width="14.7109375" style="18" bestFit="1" customWidth="1"/>
    <col min="12808" max="12808" width="15.28515625" style="18" customWidth="1"/>
    <col min="12809" max="12809" width="12.28515625" style="18" customWidth="1"/>
    <col min="12810" max="12810" width="8" style="18" bestFit="1" customWidth="1"/>
    <col min="12811" max="12812" width="13" style="18" bestFit="1" customWidth="1"/>
    <col min="12813" max="12813" width="8.85546875" style="18" bestFit="1" customWidth="1"/>
    <col min="12814" max="12814" width="16" style="18" customWidth="1"/>
    <col min="12815" max="12815" width="11.28515625" style="18" customWidth="1"/>
    <col min="12816" max="12816" width="13" style="18" bestFit="1" customWidth="1"/>
    <col min="12817" max="12817" width="14.42578125" style="18" customWidth="1"/>
    <col min="12818" max="12818" width="13" style="18" bestFit="1" customWidth="1"/>
    <col min="12819" max="12819" width="16" style="18" customWidth="1"/>
    <col min="12820" max="12820" width="11" style="18" bestFit="1" customWidth="1"/>
    <col min="12821" max="12821" width="12.140625" style="18" bestFit="1" customWidth="1"/>
    <col min="12822" max="12822" width="13.7109375" style="18" bestFit="1" customWidth="1"/>
    <col min="12823" max="13012" width="10.7109375" style="18"/>
    <col min="13013" max="13013" width="3.140625" style="18" bestFit="1" customWidth="1"/>
    <col min="13014" max="13014" width="17" style="18" bestFit="1" customWidth="1"/>
    <col min="13015" max="13015" width="17.7109375" style="18" customWidth="1"/>
    <col min="13016" max="13016" width="9.85546875" style="18" customWidth="1"/>
    <col min="13017" max="13017" width="10.85546875" style="18" customWidth="1"/>
    <col min="13018" max="13018" width="32.42578125" style="18" bestFit="1" customWidth="1"/>
    <col min="13019" max="13028" width="16" style="18" customWidth="1"/>
    <col min="13029" max="13029" width="14.140625" style="18" bestFit="1" customWidth="1"/>
    <col min="13030" max="13030" width="13.42578125" style="18" bestFit="1" customWidth="1"/>
    <col min="13031" max="13031" width="15.42578125" style="18" bestFit="1" customWidth="1"/>
    <col min="13032" max="13032" width="13.42578125" style="18" bestFit="1" customWidth="1"/>
    <col min="13033" max="13033" width="14.7109375" style="18" customWidth="1"/>
    <col min="13034" max="13043" width="16" style="18" customWidth="1"/>
    <col min="13044" max="13044" width="13.85546875" style="18" customWidth="1"/>
    <col min="13045" max="13045" width="13.42578125" style="18" customWidth="1"/>
    <col min="13046" max="13046" width="12.7109375" style="18" customWidth="1"/>
    <col min="13047" max="13047" width="15.7109375" style="18" bestFit="1" customWidth="1"/>
    <col min="13048" max="13048" width="14.140625" style="18" customWidth="1"/>
    <col min="13049" max="13049" width="15.85546875" style="18" bestFit="1" customWidth="1"/>
    <col min="13050" max="13050" width="13.85546875" style="18" bestFit="1" customWidth="1"/>
    <col min="13051" max="13051" width="12.85546875" style="18" customWidth="1"/>
    <col min="13052" max="13052" width="16" style="18" customWidth="1"/>
    <col min="13053" max="13053" width="11.42578125" style="18" bestFit="1" customWidth="1"/>
    <col min="13054" max="13054" width="14.85546875" style="18" bestFit="1" customWidth="1"/>
    <col min="13055" max="13055" width="13.85546875" style="18" bestFit="1" customWidth="1"/>
    <col min="13056" max="13056" width="13.85546875" style="18" customWidth="1"/>
    <col min="13057" max="13057" width="13.85546875" style="18" bestFit="1" customWidth="1"/>
    <col min="13058" max="13058" width="16" style="18" customWidth="1"/>
    <col min="13059" max="13059" width="13" style="18" customWidth="1"/>
    <col min="13060" max="13060" width="13.42578125" style="18" bestFit="1" customWidth="1"/>
    <col min="13061" max="13061" width="10.7109375" style="18" bestFit="1" customWidth="1"/>
    <col min="13062" max="13062" width="12" style="18" bestFit="1" customWidth="1"/>
    <col min="13063" max="13063" width="14.7109375" style="18" bestFit="1" customWidth="1"/>
    <col min="13064" max="13064" width="15.28515625" style="18" customWidth="1"/>
    <col min="13065" max="13065" width="12.28515625" style="18" customWidth="1"/>
    <col min="13066" max="13066" width="8" style="18" bestFit="1" customWidth="1"/>
    <col min="13067" max="13068" width="13" style="18" bestFit="1" customWidth="1"/>
    <col min="13069" max="13069" width="8.85546875" style="18" bestFit="1" customWidth="1"/>
    <col min="13070" max="13070" width="16" style="18" customWidth="1"/>
    <col min="13071" max="13071" width="11.28515625" style="18" customWidth="1"/>
    <col min="13072" max="13072" width="13" style="18" bestFit="1" customWidth="1"/>
    <col min="13073" max="13073" width="14.42578125" style="18" customWidth="1"/>
    <col min="13074" max="13074" width="13" style="18" bestFit="1" customWidth="1"/>
    <col min="13075" max="13075" width="16" style="18" customWidth="1"/>
    <col min="13076" max="13076" width="11" style="18" bestFit="1" customWidth="1"/>
    <col min="13077" max="13077" width="12.140625" style="18" bestFit="1" customWidth="1"/>
    <col min="13078" max="13078" width="13.7109375" style="18" bestFit="1" customWidth="1"/>
    <col min="13079" max="13268" width="10.7109375" style="18"/>
    <col min="13269" max="13269" width="3.140625" style="18" bestFit="1" customWidth="1"/>
    <col min="13270" max="13270" width="17" style="18" bestFit="1" customWidth="1"/>
    <col min="13271" max="13271" width="17.7109375" style="18" customWidth="1"/>
    <col min="13272" max="13272" width="9.85546875" style="18" customWidth="1"/>
    <col min="13273" max="13273" width="10.85546875" style="18" customWidth="1"/>
    <col min="13274" max="13274" width="32.42578125" style="18" bestFit="1" customWidth="1"/>
    <col min="13275" max="13284" width="16" style="18" customWidth="1"/>
    <col min="13285" max="13285" width="14.140625" style="18" bestFit="1" customWidth="1"/>
    <col min="13286" max="13286" width="13.42578125" style="18" bestFit="1" customWidth="1"/>
    <col min="13287" max="13287" width="15.42578125" style="18" bestFit="1" customWidth="1"/>
    <col min="13288" max="13288" width="13.42578125" style="18" bestFit="1" customWidth="1"/>
    <col min="13289" max="13289" width="14.7109375" style="18" customWidth="1"/>
    <col min="13290" max="13299" width="16" style="18" customWidth="1"/>
    <col min="13300" max="13300" width="13.85546875" style="18" customWidth="1"/>
    <col min="13301" max="13301" width="13.42578125" style="18" customWidth="1"/>
    <col min="13302" max="13302" width="12.7109375" style="18" customWidth="1"/>
    <col min="13303" max="13303" width="15.7109375" style="18" bestFit="1" customWidth="1"/>
    <col min="13304" max="13304" width="14.140625" style="18" customWidth="1"/>
    <col min="13305" max="13305" width="15.85546875" style="18" bestFit="1" customWidth="1"/>
    <col min="13306" max="13306" width="13.85546875" style="18" bestFit="1" customWidth="1"/>
    <col min="13307" max="13307" width="12.85546875" style="18" customWidth="1"/>
    <col min="13308" max="13308" width="16" style="18" customWidth="1"/>
    <col min="13309" max="13309" width="11.42578125" style="18" bestFit="1" customWidth="1"/>
    <col min="13310" max="13310" width="14.85546875" style="18" bestFit="1" customWidth="1"/>
    <col min="13311" max="13311" width="13.85546875" style="18" bestFit="1" customWidth="1"/>
    <col min="13312" max="13312" width="13.85546875" style="18" customWidth="1"/>
    <col min="13313" max="13313" width="13.85546875" style="18" bestFit="1" customWidth="1"/>
    <col min="13314" max="13314" width="16" style="18" customWidth="1"/>
    <col min="13315" max="13315" width="13" style="18" customWidth="1"/>
    <col min="13316" max="13316" width="13.42578125" style="18" bestFit="1" customWidth="1"/>
    <col min="13317" max="13317" width="10.7109375" style="18" bestFit="1" customWidth="1"/>
    <col min="13318" max="13318" width="12" style="18" bestFit="1" customWidth="1"/>
    <col min="13319" max="13319" width="14.7109375" style="18" bestFit="1" customWidth="1"/>
    <col min="13320" max="13320" width="15.28515625" style="18" customWidth="1"/>
    <col min="13321" max="13321" width="12.28515625" style="18" customWidth="1"/>
    <col min="13322" max="13322" width="8" style="18" bestFit="1" customWidth="1"/>
    <col min="13323" max="13324" width="13" style="18" bestFit="1" customWidth="1"/>
    <col min="13325" max="13325" width="8.85546875" style="18" bestFit="1" customWidth="1"/>
    <col min="13326" max="13326" width="16" style="18" customWidth="1"/>
    <col min="13327" max="13327" width="11.28515625" style="18" customWidth="1"/>
    <col min="13328" max="13328" width="13" style="18" bestFit="1" customWidth="1"/>
    <col min="13329" max="13329" width="14.42578125" style="18" customWidth="1"/>
    <col min="13330" max="13330" width="13" style="18" bestFit="1" customWidth="1"/>
    <col min="13331" max="13331" width="16" style="18" customWidth="1"/>
    <col min="13332" max="13332" width="11" style="18" bestFit="1" customWidth="1"/>
    <col min="13333" max="13333" width="12.140625" style="18" bestFit="1" customWidth="1"/>
    <col min="13334" max="13334" width="13.7109375" style="18" bestFit="1" customWidth="1"/>
    <col min="13335" max="13524" width="10.7109375" style="18"/>
    <col min="13525" max="13525" width="3.140625" style="18" bestFit="1" customWidth="1"/>
    <col min="13526" max="13526" width="17" style="18" bestFit="1" customWidth="1"/>
    <col min="13527" max="13527" width="17.7109375" style="18" customWidth="1"/>
    <col min="13528" max="13528" width="9.85546875" style="18" customWidth="1"/>
    <col min="13529" max="13529" width="10.85546875" style="18" customWidth="1"/>
    <col min="13530" max="13530" width="32.42578125" style="18" bestFit="1" customWidth="1"/>
    <col min="13531" max="13540" width="16" style="18" customWidth="1"/>
    <col min="13541" max="13541" width="14.140625" style="18" bestFit="1" customWidth="1"/>
    <col min="13542" max="13542" width="13.42578125" style="18" bestFit="1" customWidth="1"/>
    <col min="13543" max="13543" width="15.42578125" style="18" bestFit="1" customWidth="1"/>
    <col min="13544" max="13544" width="13.42578125" style="18" bestFit="1" customWidth="1"/>
    <col min="13545" max="13545" width="14.7109375" style="18" customWidth="1"/>
    <col min="13546" max="13555" width="16" style="18" customWidth="1"/>
    <col min="13556" max="13556" width="13.85546875" style="18" customWidth="1"/>
    <col min="13557" max="13557" width="13.42578125" style="18" customWidth="1"/>
    <col min="13558" max="13558" width="12.7109375" style="18" customWidth="1"/>
    <col min="13559" max="13559" width="15.7109375" style="18" bestFit="1" customWidth="1"/>
    <col min="13560" max="13560" width="14.140625" style="18" customWidth="1"/>
    <col min="13561" max="13561" width="15.85546875" style="18" bestFit="1" customWidth="1"/>
    <col min="13562" max="13562" width="13.85546875" style="18" bestFit="1" customWidth="1"/>
    <col min="13563" max="13563" width="12.85546875" style="18" customWidth="1"/>
    <col min="13564" max="13564" width="16" style="18" customWidth="1"/>
    <col min="13565" max="13565" width="11.42578125" style="18" bestFit="1" customWidth="1"/>
    <col min="13566" max="13566" width="14.85546875" style="18" bestFit="1" customWidth="1"/>
    <col min="13567" max="13567" width="13.85546875" style="18" bestFit="1" customWidth="1"/>
    <col min="13568" max="13568" width="13.85546875" style="18" customWidth="1"/>
    <col min="13569" max="13569" width="13.85546875" style="18" bestFit="1" customWidth="1"/>
    <col min="13570" max="13570" width="16" style="18" customWidth="1"/>
    <col min="13571" max="13571" width="13" style="18" customWidth="1"/>
    <col min="13572" max="13572" width="13.42578125" style="18" bestFit="1" customWidth="1"/>
    <col min="13573" max="13573" width="10.7109375" style="18" bestFit="1" customWidth="1"/>
    <col min="13574" max="13574" width="12" style="18" bestFit="1" customWidth="1"/>
    <col min="13575" max="13575" width="14.7109375" style="18" bestFit="1" customWidth="1"/>
    <col min="13576" max="13576" width="15.28515625" style="18" customWidth="1"/>
    <col min="13577" max="13577" width="12.28515625" style="18" customWidth="1"/>
    <col min="13578" max="13578" width="8" style="18" bestFit="1" customWidth="1"/>
    <col min="13579" max="13580" width="13" style="18" bestFit="1" customWidth="1"/>
    <col min="13581" max="13581" width="8.85546875" style="18" bestFit="1" customWidth="1"/>
    <col min="13582" max="13582" width="16" style="18" customWidth="1"/>
    <col min="13583" max="13583" width="11.28515625" style="18" customWidth="1"/>
    <col min="13584" max="13584" width="13" style="18" bestFit="1" customWidth="1"/>
    <col min="13585" max="13585" width="14.42578125" style="18" customWidth="1"/>
    <col min="13586" max="13586" width="13" style="18" bestFit="1" customWidth="1"/>
    <col min="13587" max="13587" width="16" style="18" customWidth="1"/>
    <col min="13588" max="13588" width="11" style="18" bestFit="1" customWidth="1"/>
    <col min="13589" max="13589" width="12.140625" style="18" bestFit="1" customWidth="1"/>
    <col min="13590" max="13590" width="13.7109375" style="18" bestFit="1" customWidth="1"/>
    <col min="13591" max="13780" width="10.7109375" style="18"/>
    <col min="13781" max="13781" width="3.140625" style="18" bestFit="1" customWidth="1"/>
    <col min="13782" max="13782" width="17" style="18" bestFit="1" customWidth="1"/>
    <col min="13783" max="13783" width="17.7109375" style="18" customWidth="1"/>
    <col min="13784" max="13784" width="9.85546875" style="18" customWidth="1"/>
    <col min="13785" max="13785" width="10.85546875" style="18" customWidth="1"/>
    <col min="13786" max="13786" width="32.42578125" style="18" bestFit="1" customWidth="1"/>
    <col min="13787" max="13796" width="16" style="18" customWidth="1"/>
    <col min="13797" max="13797" width="14.140625" style="18" bestFit="1" customWidth="1"/>
    <col min="13798" max="13798" width="13.42578125" style="18" bestFit="1" customWidth="1"/>
    <col min="13799" max="13799" width="15.42578125" style="18" bestFit="1" customWidth="1"/>
    <col min="13800" max="13800" width="13.42578125" style="18" bestFit="1" customWidth="1"/>
    <col min="13801" max="13801" width="14.7109375" style="18" customWidth="1"/>
    <col min="13802" max="13811" width="16" style="18" customWidth="1"/>
    <col min="13812" max="13812" width="13.85546875" style="18" customWidth="1"/>
    <col min="13813" max="13813" width="13.42578125" style="18" customWidth="1"/>
    <col min="13814" max="13814" width="12.7109375" style="18" customWidth="1"/>
    <col min="13815" max="13815" width="15.7109375" style="18" bestFit="1" customWidth="1"/>
    <col min="13816" max="13816" width="14.140625" style="18" customWidth="1"/>
    <col min="13817" max="13817" width="15.85546875" style="18" bestFit="1" customWidth="1"/>
    <col min="13818" max="13818" width="13.85546875" style="18" bestFit="1" customWidth="1"/>
    <col min="13819" max="13819" width="12.85546875" style="18" customWidth="1"/>
    <col min="13820" max="13820" width="16" style="18" customWidth="1"/>
    <col min="13821" max="13821" width="11.42578125" style="18" bestFit="1" customWidth="1"/>
    <col min="13822" max="13822" width="14.85546875" style="18" bestFit="1" customWidth="1"/>
    <col min="13823" max="13823" width="13.85546875" style="18" bestFit="1" customWidth="1"/>
    <col min="13824" max="13824" width="13.85546875" style="18" customWidth="1"/>
    <col min="13825" max="13825" width="13.85546875" style="18" bestFit="1" customWidth="1"/>
    <col min="13826" max="13826" width="16" style="18" customWidth="1"/>
    <col min="13827" max="13827" width="13" style="18" customWidth="1"/>
    <col min="13828" max="13828" width="13.42578125" style="18" bestFit="1" customWidth="1"/>
    <col min="13829" max="13829" width="10.7109375" style="18" bestFit="1" customWidth="1"/>
    <col min="13830" max="13830" width="12" style="18" bestFit="1" customWidth="1"/>
    <col min="13831" max="13831" width="14.7109375" style="18" bestFit="1" customWidth="1"/>
    <col min="13832" max="13832" width="15.28515625" style="18" customWidth="1"/>
    <col min="13833" max="13833" width="12.28515625" style="18" customWidth="1"/>
    <col min="13834" max="13834" width="8" style="18" bestFit="1" customWidth="1"/>
    <col min="13835" max="13836" width="13" style="18" bestFit="1" customWidth="1"/>
    <col min="13837" max="13837" width="8.85546875" style="18" bestFit="1" customWidth="1"/>
    <col min="13838" max="13838" width="16" style="18" customWidth="1"/>
    <col min="13839" max="13839" width="11.28515625" style="18" customWidth="1"/>
    <col min="13840" max="13840" width="13" style="18" bestFit="1" customWidth="1"/>
    <col min="13841" max="13841" width="14.42578125" style="18" customWidth="1"/>
    <col min="13842" max="13842" width="13" style="18" bestFit="1" customWidth="1"/>
    <col min="13843" max="13843" width="16" style="18" customWidth="1"/>
    <col min="13844" max="13844" width="11" style="18" bestFit="1" customWidth="1"/>
    <col min="13845" max="13845" width="12.140625" style="18" bestFit="1" customWidth="1"/>
    <col min="13846" max="13846" width="13.7109375" style="18" bestFit="1" customWidth="1"/>
    <col min="13847" max="14036" width="10.7109375" style="18"/>
    <col min="14037" max="14037" width="3.140625" style="18" bestFit="1" customWidth="1"/>
    <col min="14038" max="14038" width="17" style="18" bestFit="1" customWidth="1"/>
    <col min="14039" max="14039" width="17.7109375" style="18" customWidth="1"/>
    <col min="14040" max="14040" width="9.85546875" style="18" customWidth="1"/>
    <col min="14041" max="14041" width="10.85546875" style="18" customWidth="1"/>
    <col min="14042" max="14042" width="32.42578125" style="18" bestFit="1" customWidth="1"/>
    <col min="14043" max="14052" width="16" style="18" customWidth="1"/>
    <col min="14053" max="14053" width="14.140625" style="18" bestFit="1" customWidth="1"/>
    <col min="14054" max="14054" width="13.42578125" style="18" bestFit="1" customWidth="1"/>
    <col min="14055" max="14055" width="15.42578125" style="18" bestFit="1" customWidth="1"/>
    <col min="14056" max="14056" width="13.42578125" style="18" bestFit="1" customWidth="1"/>
    <col min="14057" max="14057" width="14.7109375" style="18" customWidth="1"/>
    <col min="14058" max="14067" width="16" style="18" customWidth="1"/>
    <col min="14068" max="14068" width="13.85546875" style="18" customWidth="1"/>
    <col min="14069" max="14069" width="13.42578125" style="18" customWidth="1"/>
    <col min="14070" max="14070" width="12.7109375" style="18" customWidth="1"/>
    <col min="14071" max="14071" width="15.7109375" style="18" bestFit="1" customWidth="1"/>
    <col min="14072" max="14072" width="14.140625" style="18" customWidth="1"/>
    <col min="14073" max="14073" width="15.85546875" style="18" bestFit="1" customWidth="1"/>
    <col min="14074" max="14074" width="13.85546875" style="18" bestFit="1" customWidth="1"/>
    <col min="14075" max="14075" width="12.85546875" style="18" customWidth="1"/>
    <col min="14076" max="14076" width="16" style="18" customWidth="1"/>
    <col min="14077" max="14077" width="11.42578125" style="18" bestFit="1" customWidth="1"/>
    <col min="14078" max="14078" width="14.85546875" style="18" bestFit="1" customWidth="1"/>
    <col min="14079" max="14079" width="13.85546875" style="18" bestFit="1" customWidth="1"/>
    <col min="14080" max="14080" width="13.85546875" style="18" customWidth="1"/>
    <col min="14081" max="14081" width="13.85546875" style="18" bestFit="1" customWidth="1"/>
    <col min="14082" max="14082" width="16" style="18" customWidth="1"/>
    <col min="14083" max="14083" width="13" style="18" customWidth="1"/>
    <col min="14084" max="14084" width="13.42578125" style="18" bestFit="1" customWidth="1"/>
    <col min="14085" max="14085" width="10.7109375" style="18" bestFit="1" customWidth="1"/>
    <col min="14086" max="14086" width="12" style="18" bestFit="1" customWidth="1"/>
    <col min="14087" max="14087" width="14.7109375" style="18" bestFit="1" customWidth="1"/>
    <col min="14088" max="14088" width="15.28515625" style="18" customWidth="1"/>
    <col min="14089" max="14089" width="12.28515625" style="18" customWidth="1"/>
    <col min="14090" max="14090" width="8" style="18" bestFit="1" customWidth="1"/>
    <col min="14091" max="14092" width="13" style="18" bestFit="1" customWidth="1"/>
    <col min="14093" max="14093" width="8.85546875" style="18" bestFit="1" customWidth="1"/>
    <col min="14094" max="14094" width="16" style="18" customWidth="1"/>
    <col min="14095" max="14095" width="11.28515625" style="18" customWidth="1"/>
    <col min="14096" max="14096" width="13" style="18" bestFit="1" customWidth="1"/>
    <col min="14097" max="14097" width="14.42578125" style="18" customWidth="1"/>
    <col min="14098" max="14098" width="13" style="18" bestFit="1" customWidth="1"/>
    <col min="14099" max="14099" width="16" style="18" customWidth="1"/>
    <col min="14100" max="14100" width="11" style="18" bestFit="1" customWidth="1"/>
    <col min="14101" max="14101" width="12.140625" style="18" bestFit="1" customWidth="1"/>
    <col min="14102" max="14102" width="13.7109375" style="18" bestFit="1" customWidth="1"/>
    <col min="14103" max="14292" width="10.7109375" style="18"/>
    <col min="14293" max="14293" width="3.140625" style="18" bestFit="1" customWidth="1"/>
    <col min="14294" max="14294" width="17" style="18" bestFit="1" customWidth="1"/>
    <col min="14295" max="14295" width="17.7109375" style="18" customWidth="1"/>
    <col min="14296" max="14296" width="9.85546875" style="18" customWidth="1"/>
    <col min="14297" max="14297" width="10.85546875" style="18" customWidth="1"/>
    <col min="14298" max="14298" width="32.42578125" style="18" bestFit="1" customWidth="1"/>
    <col min="14299" max="14308" width="16" style="18" customWidth="1"/>
    <col min="14309" max="14309" width="14.140625" style="18" bestFit="1" customWidth="1"/>
    <col min="14310" max="14310" width="13.42578125" style="18" bestFit="1" customWidth="1"/>
    <col min="14311" max="14311" width="15.42578125" style="18" bestFit="1" customWidth="1"/>
    <col min="14312" max="14312" width="13.42578125" style="18" bestFit="1" customWidth="1"/>
    <col min="14313" max="14313" width="14.7109375" style="18" customWidth="1"/>
    <col min="14314" max="14323" width="16" style="18" customWidth="1"/>
    <col min="14324" max="14324" width="13.85546875" style="18" customWidth="1"/>
    <col min="14325" max="14325" width="13.42578125" style="18" customWidth="1"/>
    <col min="14326" max="14326" width="12.7109375" style="18" customWidth="1"/>
    <col min="14327" max="14327" width="15.7109375" style="18" bestFit="1" customWidth="1"/>
    <col min="14328" max="14328" width="14.140625" style="18" customWidth="1"/>
    <col min="14329" max="14329" width="15.85546875" style="18" bestFit="1" customWidth="1"/>
    <col min="14330" max="14330" width="13.85546875" style="18" bestFit="1" customWidth="1"/>
    <col min="14331" max="14331" width="12.85546875" style="18" customWidth="1"/>
    <col min="14332" max="14332" width="16" style="18" customWidth="1"/>
    <col min="14333" max="14333" width="11.42578125" style="18" bestFit="1" customWidth="1"/>
    <col min="14334" max="14334" width="14.85546875" style="18" bestFit="1" customWidth="1"/>
    <col min="14335" max="14335" width="13.85546875" style="18" bestFit="1" customWidth="1"/>
    <col min="14336" max="14336" width="13.85546875" style="18" customWidth="1"/>
    <col min="14337" max="14337" width="13.85546875" style="18" bestFit="1" customWidth="1"/>
    <col min="14338" max="14338" width="16" style="18" customWidth="1"/>
    <col min="14339" max="14339" width="13" style="18" customWidth="1"/>
    <col min="14340" max="14340" width="13.42578125" style="18" bestFit="1" customWidth="1"/>
    <col min="14341" max="14341" width="10.7109375" style="18" bestFit="1" customWidth="1"/>
    <col min="14342" max="14342" width="12" style="18" bestFit="1" customWidth="1"/>
    <col min="14343" max="14343" width="14.7109375" style="18" bestFit="1" customWidth="1"/>
    <col min="14344" max="14344" width="15.28515625" style="18" customWidth="1"/>
    <col min="14345" max="14345" width="12.28515625" style="18" customWidth="1"/>
    <col min="14346" max="14346" width="8" style="18" bestFit="1" customWidth="1"/>
    <col min="14347" max="14348" width="13" style="18" bestFit="1" customWidth="1"/>
    <col min="14349" max="14349" width="8.85546875" style="18" bestFit="1" customWidth="1"/>
    <col min="14350" max="14350" width="16" style="18" customWidth="1"/>
    <col min="14351" max="14351" width="11.28515625" style="18" customWidth="1"/>
    <col min="14352" max="14352" width="13" style="18" bestFit="1" customWidth="1"/>
    <col min="14353" max="14353" width="14.42578125" style="18" customWidth="1"/>
    <col min="14354" max="14354" width="13" style="18" bestFit="1" customWidth="1"/>
    <col min="14355" max="14355" width="16" style="18" customWidth="1"/>
    <col min="14356" max="14356" width="11" style="18" bestFit="1" customWidth="1"/>
    <col min="14357" max="14357" width="12.140625" style="18" bestFit="1" customWidth="1"/>
    <col min="14358" max="14358" width="13.7109375" style="18" bestFit="1" customWidth="1"/>
    <col min="14359" max="14548" width="10.7109375" style="18"/>
    <col min="14549" max="14549" width="3.140625" style="18" bestFit="1" customWidth="1"/>
    <col min="14550" max="14550" width="17" style="18" bestFit="1" customWidth="1"/>
    <col min="14551" max="14551" width="17.7109375" style="18" customWidth="1"/>
    <col min="14552" max="14552" width="9.85546875" style="18" customWidth="1"/>
    <col min="14553" max="14553" width="10.85546875" style="18" customWidth="1"/>
    <col min="14554" max="14554" width="32.42578125" style="18" bestFit="1" customWidth="1"/>
    <col min="14555" max="14564" width="16" style="18" customWidth="1"/>
    <col min="14565" max="14565" width="14.140625" style="18" bestFit="1" customWidth="1"/>
    <col min="14566" max="14566" width="13.42578125" style="18" bestFit="1" customWidth="1"/>
    <col min="14567" max="14567" width="15.42578125" style="18" bestFit="1" customWidth="1"/>
    <col min="14568" max="14568" width="13.42578125" style="18" bestFit="1" customWidth="1"/>
    <col min="14569" max="14569" width="14.7109375" style="18" customWidth="1"/>
    <col min="14570" max="14579" width="16" style="18" customWidth="1"/>
    <col min="14580" max="14580" width="13.85546875" style="18" customWidth="1"/>
    <col min="14581" max="14581" width="13.42578125" style="18" customWidth="1"/>
    <col min="14582" max="14582" width="12.7109375" style="18" customWidth="1"/>
    <col min="14583" max="14583" width="15.7109375" style="18" bestFit="1" customWidth="1"/>
    <col min="14584" max="14584" width="14.140625" style="18" customWidth="1"/>
    <col min="14585" max="14585" width="15.85546875" style="18" bestFit="1" customWidth="1"/>
    <col min="14586" max="14586" width="13.85546875" style="18" bestFit="1" customWidth="1"/>
    <col min="14587" max="14587" width="12.85546875" style="18" customWidth="1"/>
    <col min="14588" max="14588" width="16" style="18" customWidth="1"/>
    <col min="14589" max="14589" width="11.42578125" style="18" bestFit="1" customWidth="1"/>
    <col min="14590" max="14590" width="14.85546875" style="18" bestFit="1" customWidth="1"/>
    <col min="14591" max="14591" width="13.85546875" style="18" bestFit="1" customWidth="1"/>
    <col min="14592" max="14592" width="13.85546875" style="18" customWidth="1"/>
    <col min="14593" max="14593" width="13.85546875" style="18" bestFit="1" customWidth="1"/>
    <col min="14594" max="14594" width="16" style="18" customWidth="1"/>
    <col min="14595" max="14595" width="13" style="18" customWidth="1"/>
    <col min="14596" max="14596" width="13.42578125" style="18" bestFit="1" customWidth="1"/>
    <col min="14597" max="14597" width="10.7109375" style="18" bestFit="1" customWidth="1"/>
    <col min="14598" max="14598" width="12" style="18" bestFit="1" customWidth="1"/>
    <col min="14599" max="14599" width="14.7109375" style="18" bestFit="1" customWidth="1"/>
    <col min="14600" max="14600" width="15.28515625" style="18" customWidth="1"/>
    <col min="14601" max="14601" width="12.28515625" style="18" customWidth="1"/>
    <col min="14602" max="14602" width="8" style="18" bestFit="1" customWidth="1"/>
    <col min="14603" max="14604" width="13" style="18" bestFit="1" customWidth="1"/>
    <col min="14605" max="14605" width="8.85546875" style="18" bestFit="1" customWidth="1"/>
    <col min="14606" max="14606" width="16" style="18" customWidth="1"/>
    <col min="14607" max="14607" width="11.28515625" style="18" customWidth="1"/>
    <col min="14608" max="14608" width="13" style="18" bestFit="1" customWidth="1"/>
    <col min="14609" max="14609" width="14.42578125" style="18" customWidth="1"/>
    <col min="14610" max="14610" width="13" style="18" bestFit="1" customWidth="1"/>
    <col min="14611" max="14611" width="16" style="18" customWidth="1"/>
    <col min="14612" max="14612" width="11" style="18" bestFit="1" customWidth="1"/>
    <col min="14613" max="14613" width="12.140625" style="18" bestFit="1" customWidth="1"/>
    <col min="14614" max="14614" width="13.7109375" style="18" bestFit="1" customWidth="1"/>
    <col min="14615" max="14804" width="10.7109375" style="18"/>
    <col min="14805" max="14805" width="3.140625" style="18" bestFit="1" customWidth="1"/>
    <col min="14806" max="14806" width="17" style="18" bestFit="1" customWidth="1"/>
    <col min="14807" max="14807" width="17.7109375" style="18" customWidth="1"/>
    <col min="14808" max="14808" width="9.85546875" style="18" customWidth="1"/>
    <col min="14809" max="14809" width="10.85546875" style="18" customWidth="1"/>
    <col min="14810" max="14810" width="32.42578125" style="18" bestFit="1" customWidth="1"/>
    <col min="14811" max="14820" width="16" style="18" customWidth="1"/>
    <col min="14821" max="14821" width="14.140625" style="18" bestFit="1" customWidth="1"/>
    <col min="14822" max="14822" width="13.42578125" style="18" bestFit="1" customWidth="1"/>
    <col min="14823" max="14823" width="15.42578125" style="18" bestFit="1" customWidth="1"/>
    <col min="14824" max="14824" width="13.42578125" style="18" bestFit="1" customWidth="1"/>
    <col min="14825" max="14825" width="14.7109375" style="18" customWidth="1"/>
    <col min="14826" max="14835" width="16" style="18" customWidth="1"/>
    <col min="14836" max="14836" width="13.85546875" style="18" customWidth="1"/>
    <col min="14837" max="14837" width="13.42578125" style="18" customWidth="1"/>
    <col min="14838" max="14838" width="12.7109375" style="18" customWidth="1"/>
    <col min="14839" max="14839" width="15.7109375" style="18" bestFit="1" customWidth="1"/>
    <col min="14840" max="14840" width="14.140625" style="18" customWidth="1"/>
    <col min="14841" max="14841" width="15.85546875" style="18" bestFit="1" customWidth="1"/>
    <col min="14842" max="14842" width="13.85546875" style="18" bestFit="1" customWidth="1"/>
    <col min="14843" max="14843" width="12.85546875" style="18" customWidth="1"/>
    <col min="14844" max="14844" width="16" style="18" customWidth="1"/>
    <col min="14845" max="14845" width="11.42578125" style="18" bestFit="1" customWidth="1"/>
    <col min="14846" max="14846" width="14.85546875" style="18" bestFit="1" customWidth="1"/>
    <col min="14847" max="14847" width="13.85546875" style="18" bestFit="1" customWidth="1"/>
    <col min="14848" max="14848" width="13.85546875" style="18" customWidth="1"/>
    <col min="14849" max="14849" width="13.85546875" style="18" bestFit="1" customWidth="1"/>
    <col min="14850" max="14850" width="16" style="18" customWidth="1"/>
    <col min="14851" max="14851" width="13" style="18" customWidth="1"/>
    <col min="14852" max="14852" width="13.42578125" style="18" bestFit="1" customWidth="1"/>
    <col min="14853" max="14853" width="10.7109375" style="18" bestFit="1" customWidth="1"/>
    <col min="14854" max="14854" width="12" style="18" bestFit="1" customWidth="1"/>
    <col min="14855" max="14855" width="14.7109375" style="18" bestFit="1" customWidth="1"/>
    <col min="14856" max="14856" width="15.28515625" style="18" customWidth="1"/>
    <col min="14857" max="14857" width="12.28515625" style="18" customWidth="1"/>
    <col min="14858" max="14858" width="8" style="18" bestFit="1" customWidth="1"/>
    <col min="14859" max="14860" width="13" style="18" bestFit="1" customWidth="1"/>
    <col min="14861" max="14861" width="8.85546875" style="18" bestFit="1" customWidth="1"/>
    <col min="14862" max="14862" width="16" style="18" customWidth="1"/>
    <col min="14863" max="14863" width="11.28515625" style="18" customWidth="1"/>
    <col min="14864" max="14864" width="13" style="18" bestFit="1" customWidth="1"/>
    <col min="14865" max="14865" width="14.42578125" style="18" customWidth="1"/>
    <col min="14866" max="14866" width="13" style="18" bestFit="1" customWidth="1"/>
    <col min="14867" max="14867" width="16" style="18" customWidth="1"/>
    <col min="14868" max="14868" width="11" style="18" bestFit="1" customWidth="1"/>
    <col min="14869" max="14869" width="12.140625" style="18" bestFit="1" customWidth="1"/>
    <col min="14870" max="14870" width="13.7109375" style="18" bestFit="1" customWidth="1"/>
    <col min="14871" max="15060" width="10.7109375" style="18"/>
    <col min="15061" max="15061" width="3.140625" style="18" bestFit="1" customWidth="1"/>
    <col min="15062" max="15062" width="17" style="18" bestFit="1" customWidth="1"/>
    <col min="15063" max="15063" width="17.7109375" style="18" customWidth="1"/>
    <col min="15064" max="15064" width="9.85546875" style="18" customWidth="1"/>
    <col min="15065" max="15065" width="10.85546875" style="18" customWidth="1"/>
    <col min="15066" max="15066" width="32.42578125" style="18" bestFit="1" customWidth="1"/>
    <col min="15067" max="15076" width="16" style="18" customWidth="1"/>
    <col min="15077" max="15077" width="14.140625" style="18" bestFit="1" customWidth="1"/>
    <col min="15078" max="15078" width="13.42578125" style="18" bestFit="1" customWidth="1"/>
    <col min="15079" max="15079" width="15.42578125" style="18" bestFit="1" customWidth="1"/>
    <col min="15080" max="15080" width="13.42578125" style="18" bestFit="1" customWidth="1"/>
    <col min="15081" max="15081" width="14.7109375" style="18" customWidth="1"/>
    <col min="15082" max="15091" width="16" style="18" customWidth="1"/>
    <col min="15092" max="15092" width="13.85546875" style="18" customWidth="1"/>
    <col min="15093" max="15093" width="13.42578125" style="18" customWidth="1"/>
    <col min="15094" max="15094" width="12.7109375" style="18" customWidth="1"/>
    <col min="15095" max="15095" width="15.7109375" style="18" bestFit="1" customWidth="1"/>
    <col min="15096" max="15096" width="14.140625" style="18" customWidth="1"/>
    <col min="15097" max="15097" width="15.85546875" style="18" bestFit="1" customWidth="1"/>
    <col min="15098" max="15098" width="13.85546875" style="18" bestFit="1" customWidth="1"/>
    <col min="15099" max="15099" width="12.85546875" style="18" customWidth="1"/>
    <col min="15100" max="15100" width="16" style="18" customWidth="1"/>
    <col min="15101" max="15101" width="11.42578125" style="18" bestFit="1" customWidth="1"/>
    <col min="15102" max="15102" width="14.85546875" style="18" bestFit="1" customWidth="1"/>
    <col min="15103" max="15103" width="13.85546875" style="18" bestFit="1" customWidth="1"/>
    <col min="15104" max="15104" width="13.85546875" style="18" customWidth="1"/>
    <col min="15105" max="15105" width="13.85546875" style="18" bestFit="1" customWidth="1"/>
    <col min="15106" max="15106" width="16" style="18" customWidth="1"/>
    <col min="15107" max="15107" width="13" style="18" customWidth="1"/>
    <col min="15108" max="15108" width="13.42578125" style="18" bestFit="1" customWidth="1"/>
    <col min="15109" max="15109" width="10.7109375" style="18" bestFit="1" customWidth="1"/>
    <col min="15110" max="15110" width="12" style="18" bestFit="1" customWidth="1"/>
    <col min="15111" max="15111" width="14.7109375" style="18" bestFit="1" customWidth="1"/>
    <col min="15112" max="15112" width="15.28515625" style="18" customWidth="1"/>
    <col min="15113" max="15113" width="12.28515625" style="18" customWidth="1"/>
    <col min="15114" max="15114" width="8" style="18" bestFit="1" customWidth="1"/>
    <col min="15115" max="15116" width="13" style="18" bestFit="1" customWidth="1"/>
    <col min="15117" max="15117" width="8.85546875" style="18" bestFit="1" customWidth="1"/>
    <col min="15118" max="15118" width="16" style="18" customWidth="1"/>
    <col min="15119" max="15119" width="11.28515625" style="18" customWidth="1"/>
    <col min="15120" max="15120" width="13" style="18" bestFit="1" customWidth="1"/>
    <col min="15121" max="15121" width="14.42578125" style="18" customWidth="1"/>
    <col min="15122" max="15122" width="13" style="18" bestFit="1" customWidth="1"/>
    <col min="15123" max="15123" width="16" style="18" customWidth="1"/>
    <col min="15124" max="15124" width="11" style="18" bestFit="1" customWidth="1"/>
    <col min="15125" max="15125" width="12.140625" style="18" bestFit="1" customWidth="1"/>
    <col min="15126" max="15126" width="13.7109375" style="18" bestFit="1" customWidth="1"/>
    <col min="15127" max="15316" width="10.7109375" style="18"/>
    <col min="15317" max="15317" width="3.140625" style="18" bestFit="1" customWidth="1"/>
    <col min="15318" max="15318" width="17" style="18" bestFit="1" customWidth="1"/>
    <col min="15319" max="15319" width="17.7109375" style="18" customWidth="1"/>
    <col min="15320" max="15320" width="9.85546875" style="18" customWidth="1"/>
    <col min="15321" max="15321" width="10.85546875" style="18" customWidth="1"/>
    <col min="15322" max="15322" width="32.42578125" style="18" bestFit="1" customWidth="1"/>
    <col min="15323" max="15332" width="16" style="18" customWidth="1"/>
    <col min="15333" max="15333" width="14.140625" style="18" bestFit="1" customWidth="1"/>
    <col min="15334" max="15334" width="13.42578125" style="18" bestFit="1" customWidth="1"/>
    <col min="15335" max="15335" width="15.42578125" style="18" bestFit="1" customWidth="1"/>
    <col min="15336" max="15336" width="13.42578125" style="18" bestFit="1" customWidth="1"/>
    <col min="15337" max="15337" width="14.7109375" style="18" customWidth="1"/>
    <col min="15338" max="15347" width="16" style="18" customWidth="1"/>
    <col min="15348" max="15348" width="13.85546875" style="18" customWidth="1"/>
    <col min="15349" max="15349" width="13.42578125" style="18" customWidth="1"/>
    <col min="15350" max="15350" width="12.7109375" style="18" customWidth="1"/>
    <col min="15351" max="15351" width="15.7109375" style="18" bestFit="1" customWidth="1"/>
    <col min="15352" max="15352" width="14.140625" style="18" customWidth="1"/>
    <col min="15353" max="15353" width="15.85546875" style="18" bestFit="1" customWidth="1"/>
    <col min="15354" max="15354" width="13.85546875" style="18" bestFit="1" customWidth="1"/>
    <col min="15355" max="15355" width="12.85546875" style="18" customWidth="1"/>
    <col min="15356" max="15356" width="16" style="18" customWidth="1"/>
    <col min="15357" max="15357" width="11.42578125" style="18" bestFit="1" customWidth="1"/>
    <col min="15358" max="15358" width="14.85546875" style="18" bestFit="1" customWidth="1"/>
    <col min="15359" max="15359" width="13.85546875" style="18" bestFit="1" customWidth="1"/>
    <col min="15360" max="15360" width="13.85546875" style="18" customWidth="1"/>
    <col min="15361" max="15361" width="13.85546875" style="18" bestFit="1" customWidth="1"/>
    <col min="15362" max="15362" width="16" style="18" customWidth="1"/>
    <col min="15363" max="15363" width="13" style="18" customWidth="1"/>
    <col min="15364" max="15364" width="13.42578125" style="18" bestFit="1" customWidth="1"/>
    <col min="15365" max="15365" width="10.7109375" style="18" bestFit="1" customWidth="1"/>
    <col min="15366" max="15366" width="12" style="18" bestFit="1" customWidth="1"/>
    <col min="15367" max="15367" width="14.7109375" style="18" bestFit="1" customWidth="1"/>
    <col min="15368" max="15368" width="15.28515625" style="18" customWidth="1"/>
    <col min="15369" max="15369" width="12.28515625" style="18" customWidth="1"/>
    <col min="15370" max="15370" width="8" style="18" bestFit="1" customWidth="1"/>
    <col min="15371" max="15372" width="13" style="18" bestFit="1" customWidth="1"/>
    <col min="15373" max="15373" width="8.85546875" style="18" bestFit="1" customWidth="1"/>
    <col min="15374" max="15374" width="16" style="18" customWidth="1"/>
    <col min="15375" max="15375" width="11.28515625" style="18" customWidth="1"/>
    <col min="15376" max="15376" width="13" style="18" bestFit="1" customWidth="1"/>
    <col min="15377" max="15377" width="14.42578125" style="18" customWidth="1"/>
    <col min="15378" max="15378" width="13" style="18" bestFit="1" customWidth="1"/>
    <col min="15379" max="15379" width="16" style="18" customWidth="1"/>
    <col min="15380" max="15380" width="11" style="18" bestFit="1" customWidth="1"/>
    <col min="15381" max="15381" width="12.140625" style="18" bestFit="1" customWidth="1"/>
    <col min="15382" max="15382" width="13.7109375" style="18" bestFit="1" customWidth="1"/>
    <col min="15383" max="15572" width="10.7109375" style="18"/>
    <col min="15573" max="15573" width="3.140625" style="18" bestFit="1" customWidth="1"/>
    <col min="15574" max="15574" width="17" style="18" bestFit="1" customWidth="1"/>
    <col min="15575" max="15575" width="17.7109375" style="18" customWidth="1"/>
    <col min="15576" max="15576" width="9.85546875" style="18" customWidth="1"/>
    <col min="15577" max="15577" width="10.85546875" style="18" customWidth="1"/>
    <col min="15578" max="15578" width="32.42578125" style="18" bestFit="1" customWidth="1"/>
    <col min="15579" max="15588" width="16" style="18" customWidth="1"/>
    <col min="15589" max="15589" width="14.140625" style="18" bestFit="1" customWidth="1"/>
    <col min="15590" max="15590" width="13.42578125" style="18" bestFit="1" customWidth="1"/>
    <col min="15591" max="15591" width="15.42578125" style="18" bestFit="1" customWidth="1"/>
    <col min="15592" max="15592" width="13.42578125" style="18" bestFit="1" customWidth="1"/>
    <col min="15593" max="15593" width="14.7109375" style="18" customWidth="1"/>
    <col min="15594" max="15603" width="16" style="18" customWidth="1"/>
    <col min="15604" max="15604" width="13.85546875" style="18" customWidth="1"/>
    <col min="15605" max="15605" width="13.42578125" style="18" customWidth="1"/>
    <col min="15606" max="15606" width="12.7109375" style="18" customWidth="1"/>
    <col min="15607" max="15607" width="15.7109375" style="18" bestFit="1" customWidth="1"/>
    <col min="15608" max="15608" width="14.140625" style="18" customWidth="1"/>
    <col min="15609" max="15609" width="15.85546875" style="18" bestFit="1" customWidth="1"/>
    <col min="15610" max="15610" width="13.85546875" style="18" bestFit="1" customWidth="1"/>
    <col min="15611" max="15611" width="12.85546875" style="18" customWidth="1"/>
    <col min="15612" max="15612" width="16" style="18" customWidth="1"/>
    <col min="15613" max="15613" width="11.42578125" style="18" bestFit="1" customWidth="1"/>
    <col min="15614" max="15614" width="14.85546875" style="18" bestFit="1" customWidth="1"/>
    <col min="15615" max="15615" width="13.85546875" style="18" bestFit="1" customWidth="1"/>
    <col min="15616" max="15616" width="13.85546875" style="18" customWidth="1"/>
    <col min="15617" max="15617" width="13.85546875" style="18" bestFit="1" customWidth="1"/>
    <col min="15618" max="15618" width="16" style="18" customWidth="1"/>
    <col min="15619" max="15619" width="13" style="18" customWidth="1"/>
    <col min="15620" max="15620" width="13.42578125" style="18" bestFit="1" customWidth="1"/>
    <col min="15621" max="15621" width="10.7109375" style="18" bestFit="1" customWidth="1"/>
    <col min="15622" max="15622" width="12" style="18" bestFit="1" customWidth="1"/>
    <col min="15623" max="15623" width="14.7109375" style="18" bestFit="1" customWidth="1"/>
    <col min="15624" max="15624" width="15.28515625" style="18" customWidth="1"/>
    <col min="15625" max="15625" width="12.28515625" style="18" customWidth="1"/>
    <col min="15626" max="15626" width="8" style="18" bestFit="1" customWidth="1"/>
    <col min="15627" max="15628" width="13" style="18" bestFit="1" customWidth="1"/>
    <col min="15629" max="15629" width="8.85546875" style="18" bestFit="1" customWidth="1"/>
    <col min="15630" max="15630" width="16" style="18" customWidth="1"/>
    <col min="15631" max="15631" width="11.28515625" style="18" customWidth="1"/>
    <col min="15632" max="15632" width="13" style="18" bestFit="1" customWidth="1"/>
    <col min="15633" max="15633" width="14.42578125" style="18" customWidth="1"/>
    <col min="15634" max="15634" width="13" style="18" bestFit="1" customWidth="1"/>
    <col min="15635" max="15635" width="16" style="18" customWidth="1"/>
    <col min="15636" max="15636" width="11" style="18" bestFit="1" customWidth="1"/>
    <col min="15637" max="15637" width="12.140625" style="18" bestFit="1" customWidth="1"/>
    <col min="15638" max="15638" width="13.7109375" style="18" bestFit="1" customWidth="1"/>
    <col min="15639" max="15828" width="10.7109375" style="18"/>
    <col min="15829" max="15829" width="3.140625" style="18" bestFit="1" customWidth="1"/>
    <col min="15830" max="15830" width="17" style="18" bestFit="1" customWidth="1"/>
    <col min="15831" max="15831" width="17.7109375" style="18" customWidth="1"/>
    <col min="15832" max="15832" width="9.85546875" style="18" customWidth="1"/>
    <col min="15833" max="15833" width="10.85546875" style="18" customWidth="1"/>
    <col min="15834" max="15834" width="32.42578125" style="18" bestFit="1" customWidth="1"/>
    <col min="15835" max="15844" width="16" style="18" customWidth="1"/>
    <col min="15845" max="15845" width="14.140625" style="18" bestFit="1" customWidth="1"/>
    <col min="15846" max="15846" width="13.42578125" style="18" bestFit="1" customWidth="1"/>
    <col min="15847" max="15847" width="15.42578125" style="18" bestFit="1" customWidth="1"/>
    <col min="15848" max="15848" width="13.42578125" style="18" bestFit="1" customWidth="1"/>
    <col min="15849" max="15849" width="14.7109375" style="18" customWidth="1"/>
    <col min="15850" max="15859" width="16" style="18" customWidth="1"/>
    <col min="15860" max="15860" width="13.85546875" style="18" customWidth="1"/>
    <col min="15861" max="15861" width="13.42578125" style="18" customWidth="1"/>
    <col min="15862" max="15862" width="12.7109375" style="18" customWidth="1"/>
    <col min="15863" max="15863" width="15.7109375" style="18" bestFit="1" customWidth="1"/>
    <col min="15864" max="15864" width="14.140625" style="18" customWidth="1"/>
    <col min="15865" max="15865" width="15.85546875" style="18" bestFit="1" customWidth="1"/>
    <col min="15866" max="15866" width="13.85546875" style="18" bestFit="1" customWidth="1"/>
    <col min="15867" max="15867" width="12.85546875" style="18" customWidth="1"/>
    <col min="15868" max="15868" width="16" style="18" customWidth="1"/>
    <col min="15869" max="15869" width="11.42578125" style="18" bestFit="1" customWidth="1"/>
    <col min="15870" max="15870" width="14.85546875" style="18" bestFit="1" customWidth="1"/>
    <col min="15871" max="15871" width="13.85546875" style="18" bestFit="1" customWidth="1"/>
    <col min="15872" max="15872" width="13.85546875" style="18" customWidth="1"/>
    <col min="15873" max="15873" width="13.85546875" style="18" bestFit="1" customWidth="1"/>
    <col min="15874" max="15874" width="16" style="18" customWidth="1"/>
    <col min="15875" max="15875" width="13" style="18" customWidth="1"/>
    <col min="15876" max="15876" width="13.42578125" style="18" bestFit="1" customWidth="1"/>
    <col min="15877" max="15877" width="10.7109375" style="18" bestFit="1" customWidth="1"/>
    <col min="15878" max="15878" width="12" style="18" bestFit="1" customWidth="1"/>
    <col min="15879" max="15879" width="14.7109375" style="18" bestFit="1" customWidth="1"/>
    <col min="15880" max="15880" width="15.28515625" style="18" customWidth="1"/>
    <col min="15881" max="15881" width="12.28515625" style="18" customWidth="1"/>
    <col min="15882" max="15882" width="8" style="18" bestFit="1" customWidth="1"/>
    <col min="15883" max="15884" width="13" style="18" bestFit="1" customWidth="1"/>
    <col min="15885" max="15885" width="8.85546875" style="18" bestFit="1" customWidth="1"/>
    <col min="15886" max="15886" width="16" style="18" customWidth="1"/>
    <col min="15887" max="15887" width="11.28515625" style="18" customWidth="1"/>
    <col min="15888" max="15888" width="13" style="18" bestFit="1" customWidth="1"/>
    <col min="15889" max="15889" width="14.42578125" style="18" customWidth="1"/>
    <col min="15890" max="15890" width="13" style="18" bestFit="1" customWidth="1"/>
    <col min="15891" max="15891" width="16" style="18" customWidth="1"/>
    <col min="15892" max="15892" width="11" style="18" bestFit="1" customWidth="1"/>
    <col min="15893" max="15893" width="12.140625" style="18" bestFit="1" customWidth="1"/>
    <col min="15894" max="15894" width="13.7109375" style="18" bestFit="1" customWidth="1"/>
    <col min="15895" max="16084" width="10.7109375" style="18"/>
    <col min="16085" max="16085" width="3.140625" style="18" bestFit="1" customWidth="1"/>
    <col min="16086" max="16086" width="17" style="18" bestFit="1" customWidth="1"/>
    <col min="16087" max="16087" width="17.7109375" style="18" customWidth="1"/>
    <col min="16088" max="16088" width="9.85546875" style="18" customWidth="1"/>
    <col min="16089" max="16089" width="10.85546875" style="18" customWidth="1"/>
    <col min="16090" max="16090" width="32.42578125" style="18" bestFit="1" customWidth="1"/>
    <col min="16091" max="16100" width="16" style="18" customWidth="1"/>
    <col min="16101" max="16101" width="14.140625" style="18" bestFit="1" customWidth="1"/>
    <col min="16102" max="16102" width="13.42578125" style="18" bestFit="1" customWidth="1"/>
    <col min="16103" max="16103" width="15.42578125" style="18" bestFit="1" customWidth="1"/>
    <col min="16104" max="16104" width="13.42578125" style="18" bestFit="1" customWidth="1"/>
    <col min="16105" max="16105" width="14.7109375" style="18" customWidth="1"/>
    <col min="16106" max="16115" width="16" style="18" customWidth="1"/>
    <col min="16116" max="16116" width="13.85546875" style="18" customWidth="1"/>
    <col min="16117" max="16117" width="13.42578125" style="18" customWidth="1"/>
    <col min="16118" max="16118" width="12.7109375" style="18" customWidth="1"/>
    <col min="16119" max="16119" width="15.7109375" style="18" bestFit="1" customWidth="1"/>
    <col min="16120" max="16120" width="14.140625" style="18" customWidth="1"/>
    <col min="16121" max="16121" width="15.85546875" style="18" bestFit="1" customWidth="1"/>
    <col min="16122" max="16122" width="13.85546875" style="18" bestFit="1" customWidth="1"/>
    <col min="16123" max="16123" width="12.85546875" style="18" customWidth="1"/>
    <col min="16124" max="16124" width="16" style="18" customWidth="1"/>
    <col min="16125" max="16125" width="11.42578125" style="18" bestFit="1" customWidth="1"/>
    <col min="16126" max="16126" width="14.85546875" style="18" bestFit="1" customWidth="1"/>
    <col min="16127" max="16127" width="13.85546875" style="18" bestFit="1" customWidth="1"/>
    <col min="16128" max="16128" width="13.85546875" style="18" customWidth="1"/>
    <col min="16129" max="16129" width="13.85546875" style="18" bestFit="1" customWidth="1"/>
    <col min="16130" max="16130" width="16" style="18" customWidth="1"/>
    <col min="16131" max="16131" width="13" style="18" customWidth="1"/>
    <col min="16132" max="16132" width="13.42578125" style="18" bestFit="1" customWidth="1"/>
    <col min="16133" max="16133" width="10.7109375" style="18" bestFit="1" customWidth="1"/>
    <col min="16134" max="16134" width="12" style="18" bestFit="1" customWidth="1"/>
    <col min="16135" max="16135" width="14.7109375" style="18" bestFit="1" customWidth="1"/>
    <col min="16136" max="16136" width="15.28515625" style="18" customWidth="1"/>
    <col min="16137" max="16137" width="12.28515625" style="18" customWidth="1"/>
    <col min="16138" max="16138" width="8" style="18" bestFit="1" customWidth="1"/>
    <col min="16139" max="16140" width="13" style="18" bestFit="1" customWidth="1"/>
    <col min="16141" max="16141" width="8.85546875" style="18" bestFit="1" customWidth="1"/>
    <col min="16142" max="16142" width="16" style="18" customWidth="1"/>
    <col min="16143" max="16143" width="11.28515625" style="18" customWidth="1"/>
    <col min="16144" max="16144" width="13" style="18" bestFit="1" customWidth="1"/>
    <col min="16145" max="16145" width="14.42578125" style="18" customWidth="1"/>
    <col min="16146" max="16146" width="13" style="18" bestFit="1" customWidth="1"/>
    <col min="16147" max="16147" width="16" style="18" customWidth="1"/>
    <col min="16148" max="16148" width="11" style="18" bestFit="1" customWidth="1"/>
    <col min="16149" max="16149" width="12.140625" style="18" bestFit="1" customWidth="1"/>
    <col min="16150" max="16150" width="13.7109375" style="18" bestFit="1" customWidth="1"/>
    <col min="16151" max="16384" width="10.7109375" style="18"/>
  </cols>
  <sheetData>
    <row r="1" spans="1:36" s="12" customFormat="1" x14ac:dyDescent="0.2">
      <c r="A1" s="10"/>
      <c r="B1" s="11"/>
      <c r="C1" s="11"/>
      <c r="D1" s="11"/>
      <c r="E1" s="11"/>
      <c r="F1" s="11"/>
      <c r="G1" s="88" t="s">
        <v>7</v>
      </c>
      <c r="H1" s="88"/>
      <c r="I1" s="88"/>
      <c r="J1" s="88"/>
      <c r="K1" s="88"/>
      <c r="L1" s="88"/>
      <c r="M1" s="88"/>
      <c r="N1" s="88"/>
      <c r="O1" s="88"/>
      <c r="P1" s="88"/>
      <c r="Q1" s="88"/>
      <c r="R1" s="88"/>
      <c r="S1" s="88"/>
      <c r="T1" s="88"/>
      <c r="U1" s="88"/>
      <c r="V1" s="88"/>
      <c r="W1" s="88"/>
      <c r="X1" s="88"/>
      <c r="Y1" s="88" t="s">
        <v>60</v>
      </c>
      <c r="Z1" s="88"/>
      <c r="AA1" s="88" t="s">
        <v>44</v>
      </c>
      <c r="AB1" s="88"/>
      <c r="AC1" s="88" t="s">
        <v>61</v>
      </c>
      <c r="AD1" s="88"/>
      <c r="AE1" s="88"/>
      <c r="AF1" s="88"/>
      <c r="AG1" s="91" t="s">
        <v>10</v>
      </c>
      <c r="AH1" s="91"/>
      <c r="AI1" s="91"/>
    </row>
    <row r="2" spans="1:36" s="13" customFormat="1" ht="102" x14ac:dyDescent="0.2">
      <c r="A2" s="2" t="s">
        <v>11</v>
      </c>
      <c r="B2" s="11" t="s">
        <v>43</v>
      </c>
      <c r="C2" s="11" t="s">
        <v>3</v>
      </c>
      <c r="D2" s="11" t="s">
        <v>45</v>
      </c>
      <c r="E2" s="11" t="s">
        <v>4</v>
      </c>
      <c r="F2" s="11" t="s">
        <v>5</v>
      </c>
      <c r="G2" s="11" t="s">
        <v>46</v>
      </c>
      <c r="H2" s="11" t="s">
        <v>47</v>
      </c>
      <c r="I2" s="49" t="s">
        <v>48</v>
      </c>
      <c r="J2" s="11" t="s">
        <v>47</v>
      </c>
      <c r="K2" s="11" t="s">
        <v>49</v>
      </c>
      <c r="L2" s="11" t="s">
        <v>47</v>
      </c>
      <c r="M2" s="11" t="s">
        <v>50</v>
      </c>
      <c r="N2" s="11" t="s">
        <v>47</v>
      </c>
      <c r="O2" s="11" t="s">
        <v>51</v>
      </c>
      <c r="P2" s="11" t="s">
        <v>47</v>
      </c>
      <c r="Q2" s="11" t="s">
        <v>52</v>
      </c>
      <c r="R2" s="11" t="s">
        <v>47</v>
      </c>
      <c r="S2" s="11" t="s">
        <v>53</v>
      </c>
      <c r="T2" s="11" t="s">
        <v>47</v>
      </c>
      <c r="U2" s="11" t="s">
        <v>54</v>
      </c>
      <c r="V2" s="11" t="s">
        <v>47</v>
      </c>
      <c r="W2" s="11" t="s">
        <v>55</v>
      </c>
      <c r="X2" s="11" t="s">
        <v>47</v>
      </c>
      <c r="Y2" s="11" t="s">
        <v>57</v>
      </c>
      <c r="Z2" s="11" t="s">
        <v>47</v>
      </c>
      <c r="AA2" s="11" t="s">
        <v>56</v>
      </c>
      <c r="AB2" s="11" t="s">
        <v>47</v>
      </c>
      <c r="AC2" s="11" t="s">
        <v>58</v>
      </c>
      <c r="AD2" s="11" t="s">
        <v>47</v>
      </c>
      <c r="AE2" s="11" t="s">
        <v>59</v>
      </c>
      <c r="AF2" s="11" t="s">
        <v>47</v>
      </c>
      <c r="AG2" s="11" t="s">
        <v>0</v>
      </c>
      <c r="AH2" s="11" t="s">
        <v>1</v>
      </c>
      <c r="AI2" s="11" t="s">
        <v>2</v>
      </c>
    </row>
    <row r="3" spans="1:36" s="16" customFormat="1" ht="81.599999999999994" x14ac:dyDescent="0.2">
      <c r="A3" s="16">
        <v>1</v>
      </c>
      <c r="B3" s="14"/>
      <c r="C3" s="14"/>
      <c r="D3" s="14" t="s">
        <v>76</v>
      </c>
      <c r="E3" s="14" t="s">
        <v>62</v>
      </c>
      <c r="F3" s="16" t="s">
        <v>77</v>
      </c>
      <c r="G3" s="5">
        <v>2</v>
      </c>
      <c r="H3" s="16" t="s">
        <v>78</v>
      </c>
      <c r="I3" s="5">
        <v>2</v>
      </c>
      <c r="J3" s="16" t="s">
        <v>6</v>
      </c>
      <c r="K3" s="5">
        <v>2</v>
      </c>
      <c r="L3" s="16" t="s">
        <v>79</v>
      </c>
      <c r="M3" s="5">
        <v>2</v>
      </c>
      <c r="N3" s="16" t="s">
        <v>6</v>
      </c>
      <c r="O3" s="5">
        <v>2</v>
      </c>
      <c r="P3" s="16" t="s">
        <v>6</v>
      </c>
      <c r="Q3" s="5">
        <v>1</v>
      </c>
      <c r="R3" s="16" t="s">
        <v>80</v>
      </c>
      <c r="S3" s="5">
        <v>2</v>
      </c>
      <c r="T3" s="16" t="s">
        <v>81</v>
      </c>
      <c r="U3" s="5">
        <v>2</v>
      </c>
      <c r="V3" s="14" t="s">
        <v>6</v>
      </c>
      <c r="W3" s="5">
        <v>2</v>
      </c>
      <c r="X3" s="16" t="s">
        <v>82</v>
      </c>
      <c r="Y3" s="5">
        <v>2</v>
      </c>
      <c r="Z3" s="16" t="s">
        <v>6</v>
      </c>
      <c r="AA3" s="5">
        <v>1</v>
      </c>
      <c r="AB3" s="16" t="s">
        <v>83</v>
      </c>
      <c r="AC3" s="5">
        <v>2</v>
      </c>
      <c r="AD3" s="14" t="s">
        <v>84</v>
      </c>
      <c r="AE3" s="5">
        <v>2</v>
      </c>
      <c r="AF3" s="16" t="s">
        <v>85</v>
      </c>
      <c r="AG3" s="15" t="s">
        <v>63</v>
      </c>
      <c r="AH3" s="15" t="s">
        <v>64</v>
      </c>
      <c r="AI3" s="16" t="s">
        <v>65</v>
      </c>
      <c r="AJ3" s="17"/>
    </row>
    <row r="4" spans="1:36" ht="10.5" customHeight="1" x14ac:dyDescent="0.2">
      <c r="A4" s="16">
        <v>2</v>
      </c>
      <c r="D4" s="14" t="s">
        <v>76</v>
      </c>
      <c r="E4" s="14">
        <v>2</v>
      </c>
      <c r="F4" s="14" t="s">
        <v>86</v>
      </c>
      <c r="G4" s="5">
        <v>2</v>
      </c>
      <c r="H4" s="16" t="s">
        <v>87</v>
      </c>
      <c r="I4" s="5">
        <v>2</v>
      </c>
      <c r="J4" s="16" t="s">
        <v>88</v>
      </c>
      <c r="K4" s="5">
        <v>2</v>
      </c>
      <c r="L4" s="16" t="s">
        <v>89</v>
      </c>
      <c r="M4" s="5">
        <v>2</v>
      </c>
      <c r="N4" s="16" t="s">
        <v>90</v>
      </c>
      <c r="O4" s="5">
        <v>2</v>
      </c>
      <c r="P4" s="16" t="s">
        <v>91</v>
      </c>
      <c r="Q4" s="5">
        <v>2</v>
      </c>
      <c r="R4" s="16" t="s">
        <v>92</v>
      </c>
      <c r="S4" s="5">
        <v>2</v>
      </c>
      <c r="T4" s="16" t="s">
        <v>93</v>
      </c>
      <c r="U4" s="5">
        <v>2</v>
      </c>
      <c r="V4" s="16" t="s">
        <v>94</v>
      </c>
      <c r="W4" s="45">
        <v>2</v>
      </c>
      <c r="X4" s="16" t="s">
        <v>95</v>
      </c>
      <c r="Y4" s="5">
        <v>2</v>
      </c>
      <c r="Z4" s="16" t="s">
        <v>96</v>
      </c>
      <c r="AA4" s="5">
        <v>2</v>
      </c>
      <c r="AB4" s="16" t="s">
        <v>97</v>
      </c>
      <c r="AC4" s="5">
        <v>2</v>
      </c>
      <c r="AD4" s="16" t="s">
        <v>98</v>
      </c>
      <c r="AE4" s="45">
        <v>2</v>
      </c>
      <c r="AF4" s="16" t="s">
        <v>99</v>
      </c>
      <c r="AG4" s="15" t="s">
        <v>63</v>
      </c>
      <c r="AH4" s="15" t="s">
        <v>64</v>
      </c>
      <c r="AI4" s="16" t="s">
        <v>65</v>
      </c>
    </row>
    <row r="5" spans="1:36" ht="10.5" customHeight="1" x14ac:dyDescent="0.2">
      <c r="A5" s="16">
        <v>3</v>
      </c>
      <c r="D5" s="14" t="s">
        <v>76</v>
      </c>
      <c r="E5" s="14">
        <v>1</v>
      </c>
      <c r="F5" s="14" t="s">
        <v>100</v>
      </c>
      <c r="G5" s="5">
        <v>2</v>
      </c>
      <c r="H5" s="16" t="s">
        <v>101</v>
      </c>
      <c r="I5" s="5">
        <v>2</v>
      </c>
      <c r="J5" s="16" t="s">
        <v>102</v>
      </c>
      <c r="K5" s="5">
        <v>2</v>
      </c>
      <c r="L5" s="16" t="s">
        <v>103</v>
      </c>
      <c r="M5" s="5">
        <v>2</v>
      </c>
      <c r="N5" s="16" t="s">
        <v>104</v>
      </c>
      <c r="O5" s="5">
        <v>2</v>
      </c>
      <c r="P5" s="16" t="s">
        <v>105</v>
      </c>
      <c r="Q5" s="5">
        <v>2</v>
      </c>
      <c r="R5" s="16" t="s">
        <v>106</v>
      </c>
      <c r="S5" s="5">
        <v>2</v>
      </c>
      <c r="T5" s="16" t="s">
        <v>107</v>
      </c>
      <c r="U5" s="5">
        <v>2</v>
      </c>
      <c r="V5" s="16" t="s">
        <v>108</v>
      </c>
      <c r="W5" s="45">
        <v>2</v>
      </c>
      <c r="X5" s="16" t="s">
        <v>109</v>
      </c>
      <c r="Y5" s="5">
        <v>2</v>
      </c>
      <c r="Z5" s="16" t="s">
        <v>110</v>
      </c>
      <c r="AA5" s="5">
        <v>2</v>
      </c>
      <c r="AB5" s="16" t="s">
        <v>111</v>
      </c>
      <c r="AC5" s="5">
        <v>2</v>
      </c>
      <c r="AD5" s="16" t="s">
        <v>112</v>
      </c>
      <c r="AE5" s="45">
        <v>2</v>
      </c>
      <c r="AF5" s="16" t="s">
        <v>113</v>
      </c>
      <c r="AG5" s="15" t="s">
        <v>63</v>
      </c>
      <c r="AH5" s="15" t="s">
        <v>64</v>
      </c>
      <c r="AI5" s="16" t="s">
        <v>65</v>
      </c>
    </row>
    <row r="6" spans="1:36" ht="10.5" customHeight="1" x14ac:dyDescent="0.2">
      <c r="A6" s="16"/>
      <c r="G6" s="5"/>
      <c r="H6" s="16"/>
      <c r="I6" s="5"/>
      <c r="J6" s="16"/>
      <c r="K6" s="5"/>
      <c r="L6" s="16"/>
      <c r="M6" s="5"/>
      <c r="N6" s="16"/>
      <c r="O6" s="5"/>
      <c r="P6" s="16"/>
      <c r="Q6" s="5"/>
      <c r="R6" s="16"/>
      <c r="S6" s="5"/>
      <c r="T6" s="16"/>
      <c r="U6" s="5"/>
      <c r="V6" s="16"/>
      <c r="W6" s="45"/>
      <c r="X6" s="16"/>
      <c r="Y6" s="5"/>
      <c r="Z6" s="16"/>
      <c r="AA6" s="5"/>
      <c r="AB6" s="16"/>
      <c r="AC6" s="5"/>
      <c r="AD6" s="16"/>
      <c r="AE6" s="45"/>
      <c r="AF6" s="16"/>
      <c r="AG6" s="15"/>
      <c r="AH6" s="15"/>
      <c r="AI6" s="16"/>
    </row>
    <row r="7" spans="1:36" ht="10.5" customHeight="1" x14ac:dyDescent="0.2">
      <c r="A7" s="16"/>
      <c r="G7" s="5"/>
      <c r="H7" s="16"/>
      <c r="I7" s="5"/>
      <c r="J7" s="16"/>
      <c r="K7" s="5"/>
      <c r="L7" s="16"/>
      <c r="M7" s="5"/>
      <c r="N7" s="16"/>
      <c r="O7" s="5"/>
      <c r="P7" s="16"/>
      <c r="Q7" s="5"/>
      <c r="R7" s="16"/>
      <c r="S7" s="5"/>
      <c r="T7" s="16"/>
      <c r="U7" s="5"/>
      <c r="V7" s="16"/>
      <c r="W7" s="45"/>
      <c r="X7" s="16"/>
      <c r="Y7" s="5"/>
      <c r="Z7" s="16"/>
      <c r="AA7" s="5"/>
      <c r="AB7" s="16"/>
      <c r="AC7" s="5"/>
      <c r="AD7" s="16"/>
      <c r="AE7" s="45"/>
      <c r="AF7" s="16"/>
      <c r="AG7" s="15"/>
      <c r="AH7" s="15"/>
      <c r="AI7" s="16"/>
    </row>
    <row r="8" spans="1:36" x14ac:dyDescent="0.2">
      <c r="G8" s="5"/>
      <c r="H8" s="5"/>
      <c r="I8" s="5"/>
      <c r="J8" s="5"/>
      <c r="K8" s="5"/>
      <c r="L8" s="5"/>
      <c r="M8" s="5"/>
      <c r="N8" s="5"/>
      <c r="O8" s="5"/>
      <c r="P8" s="5"/>
      <c r="Q8" s="5"/>
      <c r="R8" s="5"/>
      <c r="S8" s="5"/>
      <c r="T8" s="5"/>
      <c r="U8" s="5"/>
      <c r="V8" s="5"/>
      <c r="X8" s="5"/>
      <c r="Y8" s="5"/>
      <c r="Z8" s="5"/>
      <c r="AA8" s="5"/>
      <c r="AB8" s="5"/>
      <c r="AC8" s="5"/>
      <c r="AD8" s="5"/>
      <c r="AF8" s="5"/>
      <c r="AG8" s="15"/>
      <c r="AH8" s="15"/>
      <c r="AI8" s="16"/>
    </row>
  </sheetData>
  <mergeCells count="5">
    <mergeCell ref="AG1:AI1"/>
    <mergeCell ref="G1:X1"/>
    <mergeCell ref="Y1:Z1"/>
    <mergeCell ref="AA1:AB1"/>
    <mergeCell ref="AC1:AF1"/>
  </mergeCells>
  <printOptions horizontalCentered="1" gridLines="1"/>
  <pageMargins left="0.25" right="0.25" top="1.5" bottom="0.75" header="0.5" footer="0.5"/>
  <pageSetup orientation="landscape" r:id="rId1"/>
  <headerFooter alignWithMargins="0">
    <oddHeader xml:space="preserve">&amp;C&amp;"MS Sans Serif,Bold Italic"&amp;10SOUTHWESTERN OK STATE UNIVERSITY&amp;"MS Sans Serif,Bold"
UNIVERSITY SUPERVISOR EVALUATION OF TEACHER CANDIDATE
&amp;"MS Sans Serif,Bold Italic"Early Childhood&amp;"MS Sans Serif,Regular"
&amp;"MS Sans Serif,Bold"Fall 2021
</oddHeader>
    <oddFooter>&amp;C&amp;"MS Sans Serif,Bold"2 Target, 1 Acceptable, 0 Unacceptable</oddFooter>
  </headerFooter>
  <colBreaks count="1" manualBreakCount="1">
    <brk id="23"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955253A3851454A953AB47959F195CE" ma:contentTypeVersion="13" ma:contentTypeDescription="Create a new document." ma:contentTypeScope="" ma:versionID="ec2601218f086231e9eab89474aa2907">
  <xsd:schema xmlns:xsd="http://www.w3.org/2001/XMLSchema" xmlns:xs="http://www.w3.org/2001/XMLSchema" xmlns:p="http://schemas.microsoft.com/office/2006/metadata/properties" xmlns:ns2="ff17b072-a641-4163-845d-6bc934424af4" xmlns:ns3="4ea68dd0-e2a5-4487-9a57-56deb1000fd9" targetNamespace="http://schemas.microsoft.com/office/2006/metadata/properties" ma:root="true" ma:fieldsID="2862f413096f6e9d6063b1ed736dfaeb" ns2:_="" ns3:_="">
    <xsd:import namespace="ff17b072-a641-4163-845d-6bc934424af4"/>
    <xsd:import namespace="4ea68dd0-e2a5-4487-9a57-56deb1000fd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17b072-a641-4163-845d-6bc934424a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ea68dd0-e2a5-4487-9a57-56deb1000fd9"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0C03D8-E3DA-4808-B73B-067064ECD0CC}">
  <ds:schemaRef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ff17b072-a641-4163-845d-6bc934424af4"/>
    <ds:schemaRef ds:uri="http://schemas.microsoft.com/office/2006/documentManagement/types"/>
    <ds:schemaRef ds:uri="4ea68dd0-e2a5-4487-9a57-56deb1000fd9"/>
    <ds:schemaRef ds:uri="http://www.w3.org/XML/1998/namespace"/>
    <ds:schemaRef ds:uri="http://purl.org/dc/dcmitype/"/>
    <ds:schemaRef ds:uri="http://purl.org/dc/terms/"/>
  </ds:schemaRefs>
</ds:datastoreItem>
</file>

<file path=customXml/itemProps2.xml><?xml version="1.0" encoding="utf-8"?>
<ds:datastoreItem xmlns:ds="http://schemas.openxmlformats.org/officeDocument/2006/customXml" ds:itemID="{F956ABCB-AAC8-4F17-936F-78074D5C40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17b072-a641-4163-845d-6bc934424af4"/>
    <ds:schemaRef ds:uri="4ea68dd0-e2a5-4487-9a57-56deb1000f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D66D27C-3674-4EF5-BB80-E9817E95BC3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ItemAnalysis</vt:lpstr>
      <vt:lpstr>Numerical</vt:lpstr>
      <vt:lpstr>Textual</vt:lpstr>
      <vt:lpstr>Numerical!Print_Titles</vt:lpstr>
      <vt:lpstr>Textual!Print_Titles</vt:lpstr>
      <vt:lpstr>ItemAnalysis!SCP27B2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Kari</dc:creator>
  <cp:lastModifiedBy>Aguinaga, Veronica</cp:lastModifiedBy>
  <cp:lastPrinted>2020-05-14T13:57:19Z</cp:lastPrinted>
  <dcterms:created xsi:type="dcterms:W3CDTF">2011-02-23T21:08:19Z</dcterms:created>
  <dcterms:modified xsi:type="dcterms:W3CDTF">2022-05-06T15:24:03Z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0x010100A955253A3851454A953AB47959F195CE</vt:lpwstr>
  </property>
</Properties>
</file>