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0 CAEP TWS\"/>
    </mc:Choice>
  </mc:AlternateContent>
  <xr:revisionPtr revIDLastSave="0" documentId="8_{4C8B1E0B-A18D-4517-AE8B-9728847BC957}"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Textual" sheetId="4" r:id="rId2"/>
    <sheet name="Numeric" sheetId="2"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3" l="1"/>
  <c r="C38" i="3"/>
  <c r="N10" i="2" l="1"/>
  <c r="N8" i="2"/>
  <c r="N7" i="2"/>
  <c r="C59" i="3"/>
  <c r="C58" i="3"/>
  <c r="C57" i="3"/>
  <c r="C54" i="3"/>
  <c r="C53" i="3"/>
  <c r="C52" i="3"/>
  <c r="C49" i="3"/>
  <c r="C48" i="3"/>
  <c r="C47" i="3"/>
  <c r="C44" i="3"/>
  <c r="C43" i="3"/>
  <c r="C42" i="3"/>
  <c r="C45" i="3" s="1"/>
  <c r="C34" i="3"/>
  <c r="C33" i="3"/>
  <c r="C32" i="3"/>
  <c r="C29" i="3"/>
  <c r="C28" i="3"/>
  <c r="C27" i="3"/>
  <c r="C37" i="3"/>
  <c r="C24" i="3"/>
  <c r="C23" i="3"/>
  <c r="C22" i="3"/>
  <c r="C19" i="3"/>
  <c r="C18" i="3"/>
  <c r="C17" i="3"/>
  <c r="C12" i="3"/>
  <c r="C14" i="3"/>
  <c r="C13" i="3"/>
  <c r="C7" i="3"/>
  <c r="C9" i="3"/>
  <c r="C8" i="3"/>
  <c r="B8" i="2"/>
  <c r="C8" i="2"/>
  <c r="D8" i="2"/>
  <c r="E8" i="2"/>
  <c r="F8" i="2"/>
  <c r="G8" i="2"/>
  <c r="H8" i="2"/>
  <c r="I8" i="2"/>
  <c r="J8" i="2"/>
  <c r="K8" i="2"/>
  <c r="L8" i="2"/>
  <c r="L7" i="2"/>
  <c r="K7" i="2"/>
  <c r="J7" i="2"/>
  <c r="I7" i="2"/>
  <c r="H7" i="2"/>
  <c r="G7" i="2"/>
  <c r="F7" i="2"/>
  <c r="E7" i="2"/>
  <c r="D7" i="2"/>
  <c r="C7" i="2"/>
  <c r="B7" i="2"/>
  <c r="C35" i="3" l="1"/>
  <c r="H10" i="2"/>
  <c r="D10" i="2"/>
  <c r="L10" i="2" l="1"/>
  <c r="I10" i="2"/>
  <c r="E10" i="2"/>
  <c r="B10" i="2"/>
  <c r="F10" i="2"/>
  <c r="J10" i="2"/>
  <c r="C10" i="2"/>
  <c r="G10" i="2"/>
  <c r="K10" i="2"/>
  <c r="M8" i="2"/>
  <c r="M7" i="2"/>
  <c r="C60" i="3"/>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D40" i="3" s="1"/>
  <c r="A35" i="3"/>
  <c r="D13" i="3"/>
  <c r="D9" i="3"/>
  <c r="D8" i="3"/>
  <c r="D55" i="3"/>
  <c r="D7" i="3"/>
  <c r="A10" i="3"/>
  <c r="D20" i="3" l="1"/>
  <c r="D25" i="3"/>
  <c r="D35" i="3"/>
  <c r="D50" i="3"/>
  <c r="D30" i="3"/>
  <c r="D45" i="3"/>
  <c r="D10" i="3"/>
  <c r="D15" i="3"/>
  <c r="A60" i="3"/>
  <c r="A55" i="3"/>
  <c r="A50" i="3"/>
  <c r="A45" i="3"/>
  <c r="A40" i="3"/>
  <c r="A30" i="3"/>
  <c r="A25" i="3"/>
  <c r="A20" i="3"/>
  <c r="A62" i="3" l="1"/>
  <c r="M10" i="2"/>
</calcChain>
</file>

<file path=xl/sharedStrings.xml><?xml version="1.0" encoding="utf-8"?>
<sst xmlns="http://schemas.openxmlformats.org/spreadsheetml/2006/main" count="149" uniqueCount="89">
  <si>
    <t>9. Recommendations for Improvement (NAEYC 6D; INTASC 9; CAEP 1.2, 1.5, 3.6)</t>
  </si>
  <si>
    <t>10. Lesson Plan Format (NAEYC 5A; INTASC 5; CAEP 1.3, 3.5)</t>
  </si>
  <si>
    <t>11. Grammar, Usage, and Mechanics</t>
  </si>
  <si>
    <t>NV</t>
  </si>
  <si>
    <t>#</t>
  </si>
  <si>
    <t>Mean</t>
  </si>
  <si>
    <t>Mean:</t>
  </si>
  <si>
    <t>SOUTHWESTERN OKLAHOMA STATE UNIVERSITY</t>
  </si>
  <si>
    <t>EVALUATION OF TEACHER CANDIDATE</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</si>
  <si>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</si>
  <si>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</si>
  <si>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</si>
  <si>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</si>
  <si>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</si>
  <si>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</si>
  <si>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</si>
  <si>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</si>
  <si>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</si>
  <si>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</si>
  <si>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</si>
  <si>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</si>
  <si>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</si>
  <si>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</si>
  <si>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</si>
  <si>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</si>
  <si>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</si>
  <si>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</si>
  <si>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</si>
  <si>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</si>
  <si>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</si>
  <si>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</si>
  <si>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</si>
  <si>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</si>
  <si>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</si>
  <si>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Teacher Work Sample, Art</t>
  </si>
  <si>
    <t>Fall 2020</t>
  </si>
  <si>
    <t>1. Classroom Environment and Student Demographics
(NAEA Standard 3; INTASC 2; CAEP 1.4)</t>
  </si>
  <si>
    <t>2. Introduction of Unit
(NAEA Standard 1; INTASC 4; CAEP 1.4, 3.5)</t>
  </si>
  <si>
    <t>3. Factors Influencing Instruction
(NAEA Standard 2; INTASC 7; CAEP 1.5)</t>
  </si>
  <si>
    <t>4. Specific Instructional/Collaborative Strategies
(NAEA Standard 5; INTASC 8; CAEP 1.5)</t>
  </si>
  <si>
    <t>5. Integration of Technology into Teaching and Learning
(NAEA Standard 6; INTASC 6; CAEP 1.2, 1.3, 1.5, 3.5, 4.1)</t>
  </si>
  <si>
    <t>6. Assessments Tables &amp; Analysis of Results
(NAEA Standard 7; INTASC 6; CAEP 1.2, 1.3, 1.5, 3.5, 4.1)</t>
  </si>
  <si>
    <t>7. Adaptations for Special Populations
(NAEA Standard 4; INTASC 1; CAEP 1.1, 3.5)</t>
  </si>
  <si>
    <t>8. Classroom Management
(NAEA Standard 1; INTASC 3; CAEP 1.4, 2.3)</t>
  </si>
  <si>
    <t xml:space="preserve">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</si>
  <si>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</si>
  <si>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Target (2 pts.):  The candidate makes the unit content meaningful through practical applications and integration of students’ prior experiences to promote academic and social competence.  The candidate includes Objectives, Anticipatory Set, Modeling, Guided Practice/Guided Instruction/Monitoring, Independent Practice, Closure, and Adaptations for Special Populations (students with exceptionalities, gifted, and/or ELLs, etc.) in the unit.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</si>
  <si>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(students with exceptionalities, gifted, and/or ELLs, etc.) in all lesson plans.</t>
  </si>
  <si>
    <t xml:space="preserve">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</si>
  <si>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</si>
  <si>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</si>
  <si>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</si>
  <si>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</si>
  <si>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</si>
  <si>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</si>
  <si>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</si>
  <si>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</si>
  <si>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</si>
  <si>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</si>
  <si>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</si>
  <si>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</si>
  <si>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</si>
  <si>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</si>
  <si>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</si>
  <si>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</si>
  <si>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</si>
  <si>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</si>
  <si>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</si>
  <si>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</si>
  <si>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</si>
  <si>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</si>
  <si>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</si>
  <si>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</si>
  <si>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</si>
  <si>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</si>
  <si>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</si>
  <si>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Candidate did an excellent job.</t>
  </si>
  <si>
    <t>2020/12/04 11:32:46</t>
  </si>
  <si>
    <t>Excellent approach.</t>
  </si>
  <si>
    <t>Candidate did an excellent job in planning and analyzing.</t>
  </si>
  <si>
    <t>2020/12/04 11:37:31</t>
  </si>
  <si>
    <t>Score Possible 22</t>
  </si>
  <si>
    <t>TOTAL SCORE out of 22 possible points</t>
  </si>
  <si>
    <t>Target (2 pts.):  The candidate includes an extensive introduction of the unit, which includes an overview of the contextual background, Oklahoma Academic Standards, and the content areas(s) of the unit.  The candidate shows evidence of planning for instruction based on knowledge of the students, learning theory, connections across curriculum, and the learning community.</t>
  </si>
  <si>
    <t>Acceptable (1 pt.):  The candidate includes a complete introduction of the unit, which includes an overview of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</si>
  <si>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students, learning, theory, connections across curriculum, and the learning community.    </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</si>
  <si>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</si>
  <si>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 xml:space="preserve">Target (2 pts.):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  </t>
  </si>
  <si>
    <t>Acceptable (1 pt.):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</si>
</sst>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pplyAlignment="0">
      <alignment vertical="top" wrapText="1"/>
      <protection locked="0"/>
    </xf>
  </cellStyleXfs>
  <cellXfs count="65">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0" fontId="0" fillId="0" borderId="0" xfId="0" applyFont="1"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0" fillId="0" borderId="0" xfId="0" applyNumberFormat="1" applyAlignment="1">
      <alignment horizontal="right" vertical="top"/>
      <protection locked="0"/>
    </xf>
    <xf numFmtId="0" fontId="6" fillId="0" borderId="12"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center" wrapText="1"/>
      <protection locked="0"/>
    </xf>
    <xf numFmtId="0" fontId="7" fillId="0" borderId="3" xfId="0" applyFont="1" applyBorder="1" applyAlignment="1">
      <alignment horizontal="left" vertical="center"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zoomScaleNormal="100" workbookViewId="0">
      <selection activeCell="C40" sqref="C40"/>
    </sheetView>
  </sheetViews>
  <sheetFormatPr defaultColWidth="9.28515625" defaultRowHeight="14.4" x14ac:dyDescent="0.2"/>
  <cols>
    <col min="1" max="1" width="20.85546875" style="7" customWidth="1"/>
    <col min="2" max="2" width="80.855468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55" t="s">
        <v>7</v>
      </c>
      <c r="B1" s="56"/>
      <c r="C1" s="56"/>
      <c r="D1" s="56"/>
      <c r="E1" s="1"/>
      <c r="F1" s="1"/>
      <c r="G1" s="1"/>
      <c r="H1" s="1"/>
      <c r="I1" s="1"/>
      <c r="J1" s="1"/>
      <c r="K1" s="1"/>
      <c r="L1" s="1"/>
      <c r="M1" s="1"/>
    </row>
    <row r="2" spans="1:13" s="2" customFormat="1" x14ac:dyDescent="0.2">
      <c r="A2" s="57" t="s">
        <v>8</v>
      </c>
      <c r="B2" s="56"/>
      <c r="C2" s="56"/>
      <c r="D2" s="56"/>
      <c r="E2" s="3"/>
      <c r="F2" s="3"/>
      <c r="G2" s="3"/>
      <c r="H2" s="3"/>
      <c r="I2" s="3"/>
      <c r="J2" s="3"/>
      <c r="K2" s="3"/>
      <c r="L2" s="3"/>
      <c r="M2" s="3"/>
    </row>
    <row r="3" spans="1:13" s="2" customFormat="1" x14ac:dyDescent="0.2">
      <c r="A3" s="55" t="s">
        <v>34</v>
      </c>
      <c r="B3" s="56"/>
      <c r="C3" s="56"/>
      <c r="D3" s="56"/>
      <c r="E3" s="1"/>
      <c r="F3" s="1"/>
      <c r="G3" s="1"/>
      <c r="H3" s="1"/>
      <c r="I3" s="1"/>
      <c r="J3" s="1"/>
      <c r="K3" s="1"/>
      <c r="L3" s="1"/>
      <c r="M3" s="1"/>
    </row>
    <row r="4" spans="1:13" s="2" customFormat="1" x14ac:dyDescent="0.2">
      <c r="A4" s="57" t="s">
        <v>35</v>
      </c>
      <c r="B4" s="56"/>
      <c r="C4" s="56"/>
      <c r="D4" s="56"/>
      <c r="E4" s="3"/>
      <c r="F4" s="3"/>
      <c r="G4" s="3"/>
      <c r="H4" s="3"/>
      <c r="I4" s="3"/>
      <c r="J4" s="3"/>
      <c r="K4" s="3"/>
      <c r="L4" s="3"/>
      <c r="M4" s="3"/>
    </row>
    <row r="5" spans="1:13" hidden="1" x14ac:dyDescent="0.2"/>
    <row r="6" spans="1:13" ht="15" customHeight="1" x14ac:dyDescent="0.3">
      <c r="A6" s="4"/>
      <c r="B6" s="4"/>
      <c r="C6" s="5" t="s">
        <v>9</v>
      </c>
      <c r="D6" s="6" t="s">
        <v>10</v>
      </c>
    </row>
    <row r="7" spans="1:13" ht="62.25" customHeight="1" x14ac:dyDescent="0.3">
      <c r="A7" s="53" t="s">
        <v>36</v>
      </c>
      <c r="B7" s="42" t="s">
        <v>11</v>
      </c>
      <c r="C7" s="9">
        <f>IFERROR(COUNTIF(Textual!$F$2:$F$500,2),"")</f>
        <v>2</v>
      </c>
      <c r="D7" s="10">
        <f>IFERROR(C7/$C$10,"")</f>
        <v>1</v>
      </c>
    </row>
    <row r="8" spans="1:13" ht="72.75" customHeight="1" x14ac:dyDescent="0.3">
      <c r="A8" s="54"/>
      <c r="B8" s="44" t="s">
        <v>12</v>
      </c>
      <c r="C8" s="9">
        <f>IFERROR(COUNTIF(Textual!$F$2:$F$500,1),"")</f>
        <v>0</v>
      </c>
      <c r="D8" s="10">
        <f t="shared" ref="D8:D9" si="0">IFERROR(C8/$C$10,"")</f>
        <v>0</v>
      </c>
    </row>
    <row r="9" spans="1:13" ht="28.8" x14ac:dyDescent="0.3">
      <c r="A9" s="11" t="s">
        <v>5</v>
      </c>
      <c r="B9" s="12" t="s">
        <v>13</v>
      </c>
      <c r="C9" s="9">
        <f>IFERROR(COUNTIF(Textual!$F$2:$F$500,0),"")</f>
        <v>0</v>
      </c>
      <c r="D9" s="10">
        <f t="shared" si="0"/>
        <v>0</v>
      </c>
    </row>
    <row r="10" spans="1:13" x14ac:dyDescent="0.3">
      <c r="A10" s="13">
        <f>SUM(C7*2+C8*1+C9*0)/C10</f>
        <v>2</v>
      </c>
      <c r="B10" s="14" t="s">
        <v>14</v>
      </c>
      <c r="C10" s="15">
        <f>SUM(C7:C9)</f>
        <v>2</v>
      </c>
      <c r="D10" s="16">
        <f>SUM(D7:D9)</f>
        <v>1</v>
      </c>
    </row>
    <row r="11" spans="1:13" s="20" customFormat="1" x14ac:dyDescent="0.3">
      <c r="A11" s="4"/>
      <c r="B11" s="17"/>
      <c r="C11" s="18"/>
      <c r="D11" s="19"/>
    </row>
    <row r="12" spans="1:13" ht="90.75" customHeight="1" x14ac:dyDescent="0.3">
      <c r="A12" s="60" t="s">
        <v>37</v>
      </c>
      <c r="B12" s="8" t="s">
        <v>83</v>
      </c>
      <c r="C12" s="21">
        <f>IFERROR(COUNTIF(Textual!$H$2:$H$500,2),"")</f>
        <v>2</v>
      </c>
      <c r="D12" s="10">
        <f>IFERROR(C12/$C$15,"")</f>
        <v>1</v>
      </c>
    </row>
    <row r="13" spans="1:13" ht="86.4" x14ac:dyDescent="0.3">
      <c r="A13" s="61"/>
      <c r="B13" s="8" t="s">
        <v>84</v>
      </c>
      <c r="C13" s="21">
        <f>IFERROR(COUNTIF(Textual!$H$2:$H$500,1),"")</f>
        <v>0</v>
      </c>
      <c r="D13" s="10">
        <f t="shared" ref="D13:D14" si="1">IFERROR(C13/$C$15,"")</f>
        <v>0</v>
      </c>
    </row>
    <row r="14" spans="1:13" ht="86.4" x14ac:dyDescent="0.3">
      <c r="A14" s="22" t="s">
        <v>5</v>
      </c>
      <c r="B14" s="8" t="s">
        <v>85</v>
      </c>
      <c r="C14" s="21">
        <f>IFERROR(COUNTIF(Textual!$H$2:$H$500,0),"")</f>
        <v>0</v>
      </c>
      <c r="D14" s="10">
        <f t="shared" si="1"/>
        <v>0</v>
      </c>
    </row>
    <row r="15" spans="1:13" x14ac:dyDescent="0.3">
      <c r="A15" s="23">
        <f>SUM(C12*2+C13*1+C14*0)/C15</f>
        <v>2</v>
      </c>
      <c r="B15" s="24" t="s">
        <v>14</v>
      </c>
      <c r="C15" s="15">
        <f>SUM(C12:C14)</f>
        <v>2</v>
      </c>
      <c r="D15" s="16">
        <f>SUM(D12:D14)</f>
        <v>1</v>
      </c>
    </row>
    <row r="16" spans="1:13" s="20" customFormat="1" x14ac:dyDescent="0.3">
      <c r="A16" s="4"/>
      <c r="B16" s="17"/>
      <c r="C16" s="18"/>
      <c r="D16" s="19"/>
    </row>
    <row r="17" spans="1:4" ht="43.2" x14ac:dyDescent="0.3">
      <c r="A17" s="58" t="s">
        <v>38</v>
      </c>
      <c r="B17" s="25" t="s">
        <v>15</v>
      </c>
      <c r="C17" s="26">
        <f>IFERROR(COUNTIF(Textual!$J$2:$J$500,2),"")</f>
        <v>2</v>
      </c>
      <c r="D17" s="10">
        <f>IFERROR(C17/$C$20,"")</f>
        <v>1</v>
      </c>
    </row>
    <row r="18" spans="1:4" ht="43.2" x14ac:dyDescent="0.3">
      <c r="A18" s="59"/>
      <c r="B18" s="25" t="s">
        <v>16</v>
      </c>
      <c r="C18" s="26">
        <f>IFERROR(COUNTIF(Textual!$J$2:$J$500,1),"")</f>
        <v>0</v>
      </c>
      <c r="D18" s="10">
        <f t="shared" ref="D18:D19" si="2">IFERROR(C18/$C$20,"")</f>
        <v>0</v>
      </c>
    </row>
    <row r="19" spans="1:4" ht="43.2" x14ac:dyDescent="0.3">
      <c r="A19" s="27" t="s">
        <v>5</v>
      </c>
      <c r="B19" s="25" t="s">
        <v>17</v>
      </c>
      <c r="C19" s="26">
        <f>IFERROR(COUNTIF(Textual!$J$2:$J$500,0),"")</f>
        <v>0</v>
      </c>
      <c r="D19" s="10">
        <f t="shared" si="2"/>
        <v>0</v>
      </c>
    </row>
    <row r="20" spans="1:4" x14ac:dyDescent="0.3">
      <c r="A20" s="13">
        <f>SUM(C17*2+C18*1+C19*0)/C20</f>
        <v>2</v>
      </c>
      <c r="B20" s="28" t="s">
        <v>14</v>
      </c>
      <c r="C20" s="15">
        <f>SUM(C17:C19)</f>
        <v>2</v>
      </c>
      <c r="D20" s="16">
        <f>SUM(D17:D19)</f>
        <v>1</v>
      </c>
    </row>
    <row r="21" spans="1:4" s="20" customFormat="1" x14ac:dyDescent="0.3">
      <c r="A21" s="4"/>
      <c r="B21" s="17"/>
      <c r="C21" s="18"/>
      <c r="D21" s="19"/>
    </row>
    <row r="22" spans="1:4" ht="43.2" x14ac:dyDescent="0.3">
      <c r="A22" s="58" t="s">
        <v>39</v>
      </c>
      <c r="B22" s="43" t="s">
        <v>18</v>
      </c>
      <c r="C22" s="26">
        <f>IFERROR(COUNTIF(Textual!$L$2:$L$500,2),"")</f>
        <v>2</v>
      </c>
      <c r="D22" s="10">
        <f>IFERROR(C22/$C$25,"")</f>
        <v>1</v>
      </c>
    </row>
    <row r="23" spans="1:4" ht="44.25" customHeight="1" x14ac:dyDescent="0.3">
      <c r="A23" s="59"/>
      <c r="B23" s="43" t="s">
        <v>19</v>
      </c>
      <c r="C23" s="26">
        <f>IFERROR(COUNTIF(Textual!$L$2:$L$500,1),"")</f>
        <v>0</v>
      </c>
      <c r="D23" s="10">
        <f t="shared" ref="D23:D24" si="3">IFERROR(C23/$C$25,"")</f>
        <v>0</v>
      </c>
    </row>
    <row r="24" spans="1:4" ht="28.8" x14ac:dyDescent="0.3">
      <c r="A24" s="27" t="s">
        <v>5</v>
      </c>
      <c r="B24" s="25" t="s">
        <v>20</v>
      </c>
      <c r="C24" s="26">
        <f>IFERROR(COUNTIF(Textual!$L$2:$L$500,0),"")</f>
        <v>0</v>
      </c>
      <c r="D24" s="10">
        <f t="shared" si="3"/>
        <v>0</v>
      </c>
    </row>
    <row r="25" spans="1:4" x14ac:dyDescent="0.3">
      <c r="A25" s="13">
        <f>SUM(C22*2+C23*1+C24*0)/C25</f>
        <v>2</v>
      </c>
      <c r="B25" s="28" t="s">
        <v>14</v>
      </c>
      <c r="C25" s="15">
        <f>SUM(C22:C24)</f>
        <v>2</v>
      </c>
      <c r="D25" s="16">
        <f>SUM(D22:D24)</f>
        <v>1</v>
      </c>
    </row>
    <row r="26" spans="1:4" ht="15" customHeight="1" x14ac:dyDescent="0.3">
      <c r="A26" s="4"/>
      <c r="B26" s="4"/>
      <c r="C26" s="5" t="s">
        <v>9</v>
      </c>
      <c r="D26" s="6" t="s">
        <v>10</v>
      </c>
    </row>
    <row r="27" spans="1:4" ht="28.8" x14ac:dyDescent="0.3">
      <c r="A27" s="58" t="s">
        <v>40</v>
      </c>
      <c r="B27" s="43" t="s">
        <v>21</v>
      </c>
      <c r="C27" s="9">
        <f>IFERROR(COUNTIF(Textual!$N$2:$N$500,2),"")</f>
        <v>2</v>
      </c>
      <c r="D27" s="10">
        <f>IFERROR(C27/$C$30,"")</f>
        <v>1</v>
      </c>
    </row>
    <row r="28" spans="1:4" ht="97.5" customHeight="1" x14ac:dyDescent="0.3">
      <c r="A28" s="59"/>
      <c r="B28" s="43" t="s">
        <v>22</v>
      </c>
      <c r="C28" s="9">
        <f>IFERROR(COUNTIF(Textual!$N$2:$N$500,1),"")</f>
        <v>0</v>
      </c>
      <c r="D28" s="10">
        <f t="shared" ref="D28:D29" si="4">IFERROR(C28/$C$30,"")</f>
        <v>0</v>
      </c>
    </row>
    <row r="29" spans="1:4" ht="28.8" x14ac:dyDescent="0.3">
      <c r="A29" s="27" t="s">
        <v>5</v>
      </c>
      <c r="B29" s="25" t="s">
        <v>23</v>
      </c>
      <c r="C29" s="9">
        <f>IFERROR(COUNTIF(Textual!$N$2:$N$500,0),"")</f>
        <v>0</v>
      </c>
      <c r="D29" s="10">
        <f t="shared" si="4"/>
        <v>0</v>
      </c>
    </row>
    <row r="30" spans="1:4" x14ac:dyDescent="0.3">
      <c r="A30" s="13">
        <f>SUM(C27*2+C28*1+C29*0)/C30</f>
        <v>2</v>
      </c>
      <c r="B30" s="28" t="s">
        <v>14</v>
      </c>
      <c r="C30" s="15">
        <f>SUM(C27:C29)</f>
        <v>2</v>
      </c>
      <c r="D30" s="16">
        <f>SUM(D27:D29)</f>
        <v>1</v>
      </c>
    </row>
    <row r="31" spans="1:4" s="20" customFormat="1" x14ac:dyDescent="0.3">
      <c r="A31" s="4"/>
      <c r="B31" s="17"/>
      <c r="C31" s="18"/>
      <c r="D31" s="19"/>
    </row>
    <row r="32" spans="1:4" ht="115.2" x14ac:dyDescent="0.3">
      <c r="A32" s="58" t="s">
        <v>41</v>
      </c>
      <c r="B32" s="25" t="s">
        <v>44</v>
      </c>
      <c r="C32" s="26">
        <f>IFERROR(COUNTIF(Textual!$P$2:$P$500,2),"")</f>
        <v>2</v>
      </c>
      <c r="D32" s="10">
        <f>IFERROR(C32/$C$35,"")</f>
        <v>1</v>
      </c>
    </row>
    <row r="33" spans="1:4" ht="115.2" x14ac:dyDescent="0.3">
      <c r="A33" s="59"/>
      <c r="B33" s="43" t="s">
        <v>45</v>
      </c>
      <c r="C33" s="26">
        <f>IFERROR(COUNTIF(Textual!$P$2:$P$500,1),"")</f>
        <v>0</v>
      </c>
      <c r="D33" s="10">
        <f t="shared" ref="D33:D34" si="5">IFERROR(C33/$C$35,"")</f>
        <v>0</v>
      </c>
    </row>
    <row r="34" spans="1:4" ht="100.8" x14ac:dyDescent="0.3">
      <c r="A34" s="27" t="s">
        <v>5</v>
      </c>
      <c r="B34" s="25" t="s">
        <v>86</v>
      </c>
      <c r="C34" s="26">
        <f>IFERROR(COUNTIF(Textual!$P$2:$P$500,0),"")</f>
        <v>0</v>
      </c>
      <c r="D34" s="10">
        <f t="shared" si="5"/>
        <v>0</v>
      </c>
    </row>
    <row r="35" spans="1:4" x14ac:dyDescent="0.3">
      <c r="A35" s="13">
        <f>SUM(C32*2+C33*1+C34*0)/C35</f>
        <v>2</v>
      </c>
      <c r="B35" s="28" t="s">
        <v>14</v>
      </c>
      <c r="C35" s="15">
        <f>SUM(C32:C34)</f>
        <v>2</v>
      </c>
      <c r="D35" s="16">
        <f>SUM(D32:D34)</f>
        <v>1</v>
      </c>
    </row>
    <row r="36" spans="1:4" s="20" customFormat="1" x14ac:dyDescent="0.3">
      <c r="A36" s="4"/>
      <c r="B36" s="17"/>
      <c r="C36" s="18"/>
      <c r="D36" s="19"/>
    </row>
    <row r="37" spans="1:4" ht="65.25" customHeight="1" x14ac:dyDescent="0.3">
      <c r="A37" s="58" t="s">
        <v>42</v>
      </c>
      <c r="B37" s="25" t="s">
        <v>24</v>
      </c>
      <c r="C37" s="26">
        <f>IFERROR(COUNTIF(Textual!$R$2:$R$500,2),"")</f>
        <v>2</v>
      </c>
      <c r="D37" s="10">
        <f>IFERROR(C37/$C$40,"")</f>
        <v>1</v>
      </c>
    </row>
    <row r="38" spans="1:4" ht="43.2" x14ac:dyDescent="0.3">
      <c r="A38" s="59"/>
      <c r="B38" s="25" t="s">
        <v>25</v>
      </c>
      <c r="C38" s="9">
        <f>IFERROR(COUNTIF(Textual!$R$6:$R$14,1),"")</f>
        <v>0</v>
      </c>
      <c r="D38" s="10">
        <f t="shared" ref="D38:D39" si="6">IFERROR(C38/$C$40,"")</f>
        <v>0</v>
      </c>
    </row>
    <row r="39" spans="1:4" ht="43.2" x14ac:dyDescent="0.3">
      <c r="A39" s="27" t="s">
        <v>5</v>
      </c>
      <c r="B39" s="25" t="s">
        <v>26</v>
      </c>
      <c r="C39" s="9">
        <f>IFERROR(COUNTIF(Textual!$R$6:$R$14,0),"")</f>
        <v>0</v>
      </c>
      <c r="D39" s="10">
        <f t="shared" si="6"/>
        <v>0</v>
      </c>
    </row>
    <row r="40" spans="1:4" x14ac:dyDescent="0.3">
      <c r="A40" s="13">
        <f>SUM(C37*2+C38*1+C39*0)/C40</f>
        <v>2</v>
      </c>
      <c r="B40" s="28" t="s">
        <v>14</v>
      </c>
      <c r="C40" s="15">
        <f>SUM(C37:C39)</f>
        <v>2</v>
      </c>
      <c r="D40" s="16">
        <f>SUM(D37:D39)</f>
        <v>1</v>
      </c>
    </row>
    <row r="41" spans="1:4" s="20" customFormat="1" x14ac:dyDescent="0.3">
      <c r="A41" s="4"/>
      <c r="B41" s="17"/>
      <c r="C41" s="18"/>
      <c r="D41" s="19"/>
    </row>
    <row r="42" spans="1:4" ht="72" x14ac:dyDescent="0.3">
      <c r="A42" s="58" t="s">
        <v>43</v>
      </c>
      <c r="B42" s="25" t="s">
        <v>87</v>
      </c>
      <c r="C42" s="26">
        <f>IFERROR(COUNTIF(Textual!$T$2:$T$500,2),"")</f>
        <v>2</v>
      </c>
      <c r="D42" s="10">
        <f>IFERROR(C42/$C$45,"")</f>
        <v>1</v>
      </c>
    </row>
    <row r="43" spans="1:4" ht="72" x14ac:dyDescent="0.3">
      <c r="A43" s="59"/>
      <c r="B43" s="25" t="s">
        <v>88</v>
      </c>
      <c r="C43" s="26">
        <f>IFERROR(COUNTIF(Textual!$T$2:$T$500,1),"")</f>
        <v>0</v>
      </c>
      <c r="D43" s="10">
        <f t="shared" ref="D43:D44" si="7">IFERROR(C43/$C$45,"")</f>
        <v>0</v>
      </c>
    </row>
    <row r="44" spans="1:4" ht="57.6" x14ac:dyDescent="0.3">
      <c r="A44" s="27" t="s">
        <v>5</v>
      </c>
      <c r="B44" s="25" t="s">
        <v>27</v>
      </c>
      <c r="C44" s="26">
        <f>IFERROR(COUNTIF(Textual!$T$2:$T$500,0),"")</f>
        <v>0</v>
      </c>
      <c r="D44" s="10">
        <f t="shared" si="7"/>
        <v>0</v>
      </c>
    </row>
    <row r="45" spans="1:4" x14ac:dyDescent="0.3">
      <c r="A45" s="13">
        <f>SUM(C42*2+C43*1+C44*0)/C45</f>
        <v>2</v>
      </c>
      <c r="B45" s="28" t="s">
        <v>14</v>
      </c>
      <c r="C45" s="15">
        <f>SUM(C42:C44)</f>
        <v>2</v>
      </c>
      <c r="D45" s="16">
        <f>SUM(D42:D44)</f>
        <v>1</v>
      </c>
    </row>
    <row r="46" spans="1:4" ht="15" customHeight="1" x14ac:dyDescent="0.3">
      <c r="A46" s="4"/>
      <c r="B46" s="4"/>
      <c r="C46" s="5" t="s">
        <v>9</v>
      </c>
      <c r="D46" s="6" t="s">
        <v>10</v>
      </c>
    </row>
    <row r="47" spans="1:4" ht="57.6" x14ac:dyDescent="0.3">
      <c r="A47" s="58" t="s">
        <v>0</v>
      </c>
      <c r="B47" s="25" t="s">
        <v>28</v>
      </c>
      <c r="C47" s="9">
        <f>IFERROR(COUNTIF(Textual!$V$2:$V$500,2),"")</f>
        <v>2</v>
      </c>
      <c r="D47" s="10">
        <f>IFERROR(C47/$C$50,"")</f>
        <v>1</v>
      </c>
    </row>
    <row r="48" spans="1:4" ht="57.6" x14ac:dyDescent="0.3">
      <c r="A48" s="59"/>
      <c r="B48" s="25" t="s">
        <v>29</v>
      </c>
      <c r="C48" s="9">
        <f>IFERROR(COUNTIF(Textual!$V$2:$V$500,1),"")</f>
        <v>0</v>
      </c>
      <c r="D48" s="10">
        <f t="shared" ref="D48:D49" si="8">IFERROR(C48/$C$50,"")</f>
        <v>0</v>
      </c>
    </row>
    <row r="49" spans="1:4" ht="43.2" x14ac:dyDescent="0.3">
      <c r="A49" s="27" t="s">
        <v>5</v>
      </c>
      <c r="B49" s="25" t="s">
        <v>30</v>
      </c>
      <c r="C49" s="9">
        <f>IFERROR(COUNTIF(Textual!$V$2:$V$500,0),"")</f>
        <v>0</v>
      </c>
      <c r="D49" s="10">
        <f t="shared" si="8"/>
        <v>0</v>
      </c>
    </row>
    <row r="50" spans="1:4" x14ac:dyDescent="0.3">
      <c r="A50" s="13">
        <f>SUM(C47*2+C48*1+C49*0)/C50</f>
        <v>2</v>
      </c>
      <c r="B50" s="28" t="s">
        <v>14</v>
      </c>
      <c r="C50" s="15">
        <f>SUM(C47:C49)</f>
        <v>2</v>
      </c>
      <c r="D50" s="16">
        <f>SUM(D47:D49)</f>
        <v>1</v>
      </c>
    </row>
    <row r="51" spans="1:4" s="20" customFormat="1" x14ac:dyDescent="0.3">
      <c r="A51" s="4"/>
      <c r="B51" s="17"/>
      <c r="C51" s="18"/>
      <c r="D51" s="19"/>
    </row>
    <row r="52" spans="1:4" ht="100.8" x14ac:dyDescent="0.3">
      <c r="A52" s="58" t="s">
        <v>1</v>
      </c>
      <c r="B52" s="25" t="s">
        <v>46</v>
      </c>
      <c r="C52" s="26">
        <f>IFERROR(COUNTIF(Textual!$X$2:$X$500,2),"")</f>
        <v>2</v>
      </c>
      <c r="D52" s="10">
        <f>IFERROR(C52/$C$55,"")</f>
        <v>1</v>
      </c>
    </row>
    <row r="53" spans="1:4" ht="86.4" x14ac:dyDescent="0.3">
      <c r="A53" s="59"/>
      <c r="B53" s="25" t="s">
        <v>47</v>
      </c>
      <c r="C53" s="26">
        <f>IFERROR(COUNTIF(Textual!$X$2:$X$500,1),"")</f>
        <v>0</v>
      </c>
      <c r="D53" s="10">
        <f t="shared" ref="D53:D54" si="9">IFERROR(C53/$C$55,"")</f>
        <v>0</v>
      </c>
    </row>
    <row r="54" spans="1:4" ht="86.4" x14ac:dyDescent="0.3">
      <c r="A54" s="27" t="s">
        <v>5</v>
      </c>
      <c r="B54" s="25" t="s">
        <v>48</v>
      </c>
      <c r="C54" s="26">
        <f>IFERROR(COUNTIF(Textual!$X$2:$X$500,0),"")</f>
        <v>0</v>
      </c>
      <c r="D54" s="10">
        <f t="shared" si="9"/>
        <v>0</v>
      </c>
    </row>
    <row r="55" spans="1:4" x14ac:dyDescent="0.3">
      <c r="A55" s="13">
        <f>SUM(C52*2+C53*1+C54*0)/C55</f>
        <v>2</v>
      </c>
      <c r="B55" s="28" t="s">
        <v>14</v>
      </c>
      <c r="C55" s="15">
        <f>SUM(C52:C54)</f>
        <v>2</v>
      </c>
      <c r="D55" s="16">
        <f>SUM(D52:D54)</f>
        <v>1</v>
      </c>
    </row>
    <row r="56" spans="1:4" s="20" customFormat="1" x14ac:dyDescent="0.3">
      <c r="A56" s="4"/>
      <c r="B56" s="17"/>
      <c r="C56" s="18"/>
      <c r="D56" s="19"/>
    </row>
    <row r="57" spans="1:4" ht="28.8" x14ac:dyDescent="0.3">
      <c r="A57" s="58" t="s">
        <v>2</v>
      </c>
      <c r="B57" s="25" t="s">
        <v>31</v>
      </c>
      <c r="C57" s="26">
        <f>IFERROR(COUNTIF(Textual!$Z$2:$Z$500,2),"")</f>
        <v>2</v>
      </c>
      <c r="D57" s="10">
        <f>IFERROR(C57/$C$60,"")</f>
        <v>1</v>
      </c>
    </row>
    <row r="58" spans="1:4" ht="28.8" x14ac:dyDescent="0.3">
      <c r="A58" s="59"/>
      <c r="B58" s="25" t="s">
        <v>32</v>
      </c>
      <c r="C58" s="26">
        <f>IFERROR(COUNTIF(Textual!$Z$2:$Z$500,1),"")</f>
        <v>0</v>
      </c>
      <c r="D58" s="10">
        <f t="shared" ref="D58:D59" si="10">IFERROR(C58/$C$60,"")</f>
        <v>0</v>
      </c>
    </row>
    <row r="59" spans="1:4" ht="28.8" x14ac:dyDescent="0.3">
      <c r="A59" s="27" t="s">
        <v>5</v>
      </c>
      <c r="B59" s="25" t="s">
        <v>33</v>
      </c>
      <c r="C59" s="26">
        <f>IFERROR(COUNTIF(Textual!$Z$2:$Z$500,0),"")</f>
        <v>0</v>
      </c>
      <c r="D59" s="10">
        <f t="shared" si="10"/>
        <v>0</v>
      </c>
    </row>
    <row r="60" spans="1:4" x14ac:dyDescent="0.3">
      <c r="A60" s="13">
        <f>SUM(C57*2+C58*1+C59*0)/C60</f>
        <v>2</v>
      </c>
      <c r="B60" s="28" t="s">
        <v>14</v>
      </c>
      <c r="C60" s="15">
        <f>SUM(C57:C59)</f>
        <v>2</v>
      </c>
      <c r="D60" s="16">
        <f>SUM(D57:D59)</f>
        <v>1</v>
      </c>
    </row>
    <row r="62" spans="1:4" x14ac:dyDescent="0.2">
      <c r="A62" s="29">
        <f>SUM(A60,A55,A50,A45,A40,A35,A30,A25,A20,A15,A10)</f>
        <v>22</v>
      </c>
      <c r="B62" s="50" t="s">
        <v>82</v>
      </c>
      <c r="C62" s="51"/>
      <c r="D62" s="52"/>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2" manualBreakCount="2">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3"/>
  <sheetViews>
    <sheetView workbookViewId="0">
      <selection activeCell="E3" sqref="E3"/>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27" max="27" width="47.140625" bestFit="1" customWidth="1"/>
  </cols>
  <sheetData>
    <row r="1" spans="1:28" s="45" customFormat="1" ht="40.5" customHeight="1" x14ac:dyDescent="0.2">
      <c r="B1" s="46" t="s">
        <v>49</v>
      </c>
      <c r="C1" s="46" t="s">
        <v>50</v>
      </c>
      <c r="D1" s="46" t="s">
        <v>51</v>
      </c>
      <c r="E1" s="46" t="s">
        <v>52</v>
      </c>
      <c r="F1" s="46" t="s">
        <v>53</v>
      </c>
      <c r="G1" s="46" t="s">
        <v>54</v>
      </c>
      <c r="H1" s="46" t="s">
        <v>55</v>
      </c>
      <c r="I1" s="46" t="s">
        <v>56</v>
      </c>
      <c r="J1" s="46" t="s">
        <v>57</v>
      </c>
      <c r="K1" s="46" t="s">
        <v>58</v>
      </c>
      <c r="L1" s="46" t="s">
        <v>59</v>
      </c>
      <c r="M1" s="46" t="s">
        <v>60</v>
      </c>
      <c r="N1" s="46" t="s">
        <v>61</v>
      </c>
      <c r="O1" s="46" t="s">
        <v>62</v>
      </c>
      <c r="P1" s="46" t="s">
        <v>63</v>
      </c>
      <c r="Q1" s="46" t="s">
        <v>64</v>
      </c>
      <c r="R1" s="46" t="s">
        <v>65</v>
      </c>
      <c r="S1" s="46" t="s">
        <v>66</v>
      </c>
      <c r="T1" s="46" t="s">
        <v>67</v>
      </c>
      <c r="U1" s="46" t="s">
        <v>68</v>
      </c>
      <c r="V1" s="46" t="s">
        <v>69</v>
      </c>
      <c r="W1" s="46" t="s">
        <v>70</v>
      </c>
      <c r="X1" s="46" t="s">
        <v>71</v>
      </c>
      <c r="Y1" s="46" t="s">
        <v>72</v>
      </c>
      <c r="Z1" s="46" t="s">
        <v>73</v>
      </c>
      <c r="AA1" s="46" t="s">
        <v>74</v>
      </c>
      <c r="AB1" s="46" t="s">
        <v>75</v>
      </c>
    </row>
    <row r="2" spans="1:28" s="39" customFormat="1" ht="13.5" customHeight="1" x14ac:dyDescent="0.2">
      <c r="A2" s="39">
        <v>1</v>
      </c>
      <c r="B2" s="39" t="s">
        <v>35</v>
      </c>
      <c r="F2" s="41">
        <v>2</v>
      </c>
      <c r="G2" s="39" t="s">
        <v>3</v>
      </c>
      <c r="H2" s="41">
        <v>2</v>
      </c>
      <c r="I2" s="39" t="s">
        <v>3</v>
      </c>
      <c r="J2" s="41">
        <v>2</v>
      </c>
      <c r="K2" s="39" t="s">
        <v>3</v>
      </c>
      <c r="L2" s="41">
        <v>2</v>
      </c>
      <c r="M2" s="39" t="s">
        <v>3</v>
      </c>
      <c r="N2" s="41">
        <v>2</v>
      </c>
      <c r="O2" s="39" t="s">
        <v>3</v>
      </c>
      <c r="P2" s="41">
        <v>2</v>
      </c>
      <c r="Q2" s="39" t="s">
        <v>3</v>
      </c>
      <c r="R2" s="41">
        <v>2</v>
      </c>
      <c r="S2" s="39" t="s">
        <v>3</v>
      </c>
      <c r="T2" s="41">
        <v>2</v>
      </c>
      <c r="U2" s="39" t="s">
        <v>3</v>
      </c>
      <c r="V2" s="41">
        <v>2</v>
      </c>
      <c r="W2" s="39" t="s">
        <v>3</v>
      </c>
      <c r="X2" s="41">
        <v>2</v>
      </c>
      <c r="Y2" s="39" t="s">
        <v>3</v>
      </c>
      <c r="Z2" s="41">
        <v>2</v>
      </c>
      <c r="AA2" s="39" t="s">
        <v>76</v>
      </c>
      <c r="AB2" s="40" t="s">
        <v>77</v>
      </c>
    </row>
    <row r="3" spans="1:28" s="39" customFormat="1" ht="13.5" customHeight="1" x14ac:dyDescent="0.2">
      <c r="A3" s="39">
        <v>2</v>
      </c>
      <c r="B3" s="39" t="s">
        <v>35</v>
      </c>
      <c r="F3" s="41">
        <v>2</v>
      </c>
      <c r="G3" s="39" t="s">
        <v>3</v>
      </c>
      <c r="H3" s="41">
        <v>2</v>
      </c>
      <c r="I3" s="39" t="s">
        <v>3</v>
      </c>
      <c r="J3" s="41">
        <v>2</v>
      </c>
      <c r="K3" s="39" t="s">
        <v>3</v>
      </c>
      <c r="L3" s="41">
        <v>2</v>
      </c>
      <c r="M3" s="39" t="s">
        <v>3</v>
      </c>
      <c r="N3" s="41">
        <v>2</v>
      </c>
      <c r="O3" s="39" t="s">
        <v>3</v>
      </c>
      <c r="P3" s="41">
        <v>2</v>
      </c>
      <c r="Q3" s="39" t="s">
        <v>78</v>
      </c>
      <c r="R3" s="41">
        <v>2</v>
      </c>
      <c r="S3" s="39" t="s">
        <v>3</v>
      </c>
      <c r="T3" s="41">
        <v>2</v>
      </c>
      <c r="U3" s="39" t="s">
        <v>3</v>
      </c>
      <c r="V3" s="41">
        <v>2</v>
      </c>
      <c r="W3" s="39" t="s">
        <v>3</v>
      </c>
      <c r="X3" s="41">
        <v>2</v>
      </c>
      <c r="Y3" s="39" t="s">
        <v>3</v>
      </c>
      <c r="Z3" s="41">
        <v>2</v>
      </c>
      <c r="AA3" s="39" t="s">
        <v>79</v>
      </c>
      <c r="AB3" s="40" t="s">
        <v>80</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view="pageLayout" zoomScaleNormal="100" workbookViewId="0">
      <selection activeCell="H24" sqref="H24"/>
    </sheetView>
  </sheetViews>
  <sheetFormatPr defaultColWidth="10.7109375" defaultRowHeight="10.199999999999999" x14ac:dyDescent="0.2"/>
  <cols>
    <col min="1" max="1" width="7.28515625" style="37" bestFit="1" customWidth="1"/>
    <col min="2" max="12" width="7.85546875" style="37" customWidth="1"/>
    <col min="13" max="13" width="7.28515625" style="38" customWidth="1"/>
    <col min="14" max="16384" width="10.7109375" style="33"/>
  </cols>
  <sheetData>
    <row r="1" spans="1:14" ht="15" customHeight="1" x14ac:dyDescent="0.2">
      <c r="A1" s="63" t="s">
        <v>7</v>
      </c>
      <c r="B1" s="63"/>
      <c r="C1" s="63"/>
      <c r="D1" s="63"/>
      <c r="E1" s="63"/>
      <c r="F1" s="63"/>
      <c r="G1" s="63"/>
      <c r="H1" s="63"/>
      <c r="I1" s="63"/>
      <c r="J1" s="63"/>
      <c r="K1" s="63"/>
      <c r="L1" s="63"/>
      <c r="M1" s="63"/>
      <c r="N1" s="63"/>
    </row>
    <row r="2" spans="1:14" ht="15" customHeight="1" x14ac:dyDescent="0.2">
      <c r="A2" s="64" t="s">
        <v>8</v>
      </c>
      <c r="B2" s="64"/>
      <c r="C2" s="64"/>
      <c r="D2" s="64"/>
      <c r="E2" s="64"/>
      <c r="F2" s="64"/>
      <c r="G2" s="64"/>
      <c r="H2" s="64"/>
      <c r="I2" s="64"/>
      <c r="J2" s="64"/>
      <c r="K2" s="64"/>
      <c r="L2" s="64"/>
      <c r="M2" s="64"/>
      <c r="N2" s="64"/>
    </row>
    <row r="3" spans="1:14" ht="15" customHeight="1" x14ac:dyDescent="0.2">
      <c r="A3" s="63" t="s">
        <v>34</v>
      </c>
      <c r="B3" s="63"/>
      <c r="C3" s="63"/>
      <c r="D3" s="63"/>
      <c r="E3" s="63"/>
      <c r="F3" s="63"/>
      <c r="G3" s="63"/>
      <c r="H3" s="63"/>
      <c r="I3" s="63"/>
      <c r="J3" s="63"/>
      <c r="K3" s="63"/>
      <c r="L3" s="63"/>
      <c r="M3" s="63"/>
      <c r="N3" s="63"/>
    </row>
    <row r="4" spans="1:14" ht="15" customHeight="1" x14ac:dyDescent="0.2">
      <c r="A4" s="64" t="s">
        <v>35</v>
      </c>
      <c r="B4" s="64"/>
      <c r="C4" s="64"/>
      <c r="D4" s="64"/>
      <c r="E4" s="64"/>
      <c r="F4" s="64"/>
      <c r="G4" s="64"/>
      <c r="H4" s="64"/>
      <c r="I4" s="64"/>
      <c r="J4" s="64"/>
      <c r="K4" s="64"/>
      <c r="L4" s="64"/>
      <c r="M4" s="64"/>
      <c r="N4" s="64"/>
    </row>
    <row r="5" spans="1:14" x14ac:dyDescent="0.2">
      <c r="A5" s="62"/>
      <c r="B5" s="62"/>
      <c r="C5" s="62"/>
      <c r="D5" s="62"/>
      <c r="E5" s="62"/>
      <c r="F5" s="62"/>
      <c r="G5" s="62"/>
      <c r="H5" s="62"/>
      <c r="I5" s="62"/>
      <c r="J5" s="62"/>
      <c r="K5" s="62"/>
      <c r="L5" s="62"/>
      <c r="M5" s="62"/>
      <c r="N5" s="62"/>
    </row>
    <row r="6" spans="1:14" s="30" customFormat="1" ht="16.2" x14ac:dyDescent="0.2">
      <c r="A6" s="34" t="s">
        <v>4</v>
      </c>
      <c r="B6" s="48" t="s">
        <v>53</v>
      </c>
      <c r="C6" s="48" t="s">
        <v>55</v>
      </c>
      <c r="D6" s="48" t="s">
        <v>57</v>
      </c>
      <c r="E6" s="48" t="s">
        <v>59</v>
      </c>
      <c r="F6" s="48" t="s">
        <v>61</v>
      </c>
      <c r="G6" s="48" t="s">
        <v>63</v>
      </c>
      <c r="H6" s="48" t="s">
        <v>65</v>
      </c>
      <c r="I6" s="48" t="s">
        <v>67</v>
      </c>
      <c r="J6" s="48" t="s">
        <v>69</v>
      </c>
      <c r="K6" s="48" t="s">
        <v>71</v>
      </c>
      <c r="L6" s="48" t="s">
        <v>73</v>
      </c>
      <c r="M6" s="35" t="s">
        <v>5</v>
      </c>
      <c r="N6" s="49" t="s">
        <v>81</v>
      </c>
    </row>
    <row r="7" spans="1:14" s="31" customFormat="1" x14ac:dyDescent="0.2">
      <c r="A7" s="37">
        <v>1</v>
      </c>
      <c r="B7" s="32">
        <f>Textual!F2</f>
        <v>2</v>
      </c>
      <c r="C7" s="32">
        <f>Textual!H2</f>
        <v>2</v>
      </c>
      <c r="D7" s="32">
        <f>Textual!J2</f>
        <v>2</v>
      </c>
      <c r="E7" s="32">
        <f>Textual!L2</f>
        <v>2</v>
      </c>
      <c r="F7" s="32">
        <f>Textual!N2</f>
        <v>2</v>
      </c>
      <c r="G7" s="32">
        <f>Textual!P2</f>
        <v>2</v>
      </c>
      <c r="H7" s="32">
        <f>Textual!R2</f>
        <v>2</v>
      </c>
      <c r="I7" s="32">
        <f>Textual!T2</f>
        <v>2</v>
      </c>
      <c r="J7" s="32">
        <f>Textual!V2</f>
        <v>2</v>
      </c>
      <c r="K7" s="32">
        <f>Textual!X2</f>
        <v>2</v>
      </c>
      <c r="L7" s="32">
        <f>Textual!Z2</f>
        <v>2</v>
      </c>
      <c r="M7" s="36">
        <f>AVERAGE(B7:L7)</f>
        <v>2</v>
      </c>
      <c r="N7" s="37">
        <f>SUM(B7:L7)</f>
        <v>22</v>
      </c>
    </row>
    <row r="8" spans="1:14" s="31" customFormat="1" x14ac:dyDescent="0.2">
      <c r="A8" s="37">
        <v>2</v>
      </c>
      <c r="B8" s="32">
        <f>Textual!F3</f>
        <v>2</v>
      </c>
      <c r="C8" s="32">
        <f>Textual!H3</f>
        <v>2</v>
      </c>
      <c r="D8" s="32">
        <f>Textual!J3</f>
        <v>2</v>
      </c>
      <c r="E8" s="32">
        <f>Textual!L3</f>
        <v>2</v>
      </c>
      <c r="F8" s="32">
        <f>Textual!N3</f>
        <v>2</v>
      </c>
      <c r="G8" s="32">
        <f>Textual!P3</f>
        <v>2</v>
      </c>
      <c r="H8" s="32">
        <f>Textual!R3</f>
        <v>2</v>
      </c>
      <c r="I8" s="32">
        <f>Textual!T3</f>
        <v>2</v>
      </c>
      <c r="J8" s="32">
        <f>Textual!V3</f>
        <v>2</v>
      </c>
      <c r="K8" s="32">
        <f>Textual!X3</f>
        <v>2</v>
      </c>
      <c r="L8" s="32">
        <f>Textual!Z3</f>
        <v>2</v>
      </c>
      <c r="M8" s="36">
        <f>AVERAGE(B8:L8)</f>
        <v>2</v>
      </c>
      <c r="N8" s="37">
        <f>SUM(B8:L8)</f>
        <v>22</v>
      </c>
    </row>
    <row r="9" spans="1:14" s="31" customFormat="1" x14ac:dyDescent="0.2">
      <c r="A9" s="37"/>
      <c r="B9" s="32"/>
      <c r="C9" s="32"/>
      <c r="D9" s="32"/>
      <c r="E9" s="32"/>
      <c r="F9" s="32"/>
      <c r="G9" s="32"/>
      <c r="H9" s="32"/>
      <c r="I9" s="32"/>
      <c r="J9" s="32"/>
      <c r="K9" s="32"/>
      <c r="L9" s="32"/>
      <c r="M9" s="36"/>
    </row>
    <row r="10" spans="1:14" x14ac:dyDescent="0.2">
      <c r="A10" s="47" t="s">
        <v>6</v>
      </c>
      <c r="B10" s="36">
        <f t="shared" ref="B10:N10" si="0">AVERAGE(B7:B8)</f>
        <v>2</v>
      </c>
      <c r="C10" s="36">
        <f t="shared" si="0"/>
        <v>2</v>
      </c>
      <c r="D10" s="36">
        <f t="shared" si="0"/>
        <v>2</v>
      </c>
      <c r="E10" s="36">
        <f t="shared" si="0"/>
        <v>2</v>
      </c>
      <c r="F10" s="36">
        <f t="shared" si="0"/>
        <v>2</v>
      </c>
      <c r="G10" s="36">
        <f t="shared" si="0"/>
        <v>2</v>
      </c>
      <c r="H10" s="36">
        <f t="shared" si="0"/>
        <v>2</v>
      </c>
      <c r="I10" s="36">
        <f t="shared" si="0"/>
        <v>2</v>
      </c>
      <c r="J10" s="36">
        <f t="shared" si="0"/>
        <v>2</v>
      </c>
      <c r="K10" s="36">
        <f t="shared" si="0"/>
        <v>2</v>
      </c>
      <c r="L10" s="36">
        <f t="shared" si="0"/>
        <v>2</v>
      </c>
      <c r="M10" s="36">
        <f t="shared" si="0"/>
        <v>2</v>
      </c>
      <c r="N10" s="36">
        <f t="shared" si="0"/>
        <v>22</v>
      </c>
    </row>
  </sheetData>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2022-04-27T18:17:11Z</dcterms:modified>
</cp:coreProperties>
</file>